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Print_Titles" localSheetId="0">Лист1!$13:$13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D49" i="1" l="1"/>
  <c r="D48" i="1" s="1"/>
  <c r="C49" i="1"/>
  <c r="C48" i="1" s="1"/>
  <c r="D62" i="1" l="1"/>
  <c r="C62" i="1"/>
  <c r="D32" i="1"/>
  <c r="C32" i="1"/>
  <c r="D60" i="1" l="1"/>
  <c r="C60" i="1"/>
  <c r="D41" i="1"/>
  <c r="C41" i="1"/>
  <c r="D30" i="1" l="1"/>
  <c r="C30" i="1"/>
  <c r="D87" i="1" l="1"/>
  <c r="D85" i="1"/>
  <c r="D82" i="1"/>
  <c r="D79" i="1" s="1"/>
  <c r="D75" i="1"/>
  <c r="D73" i="1"/>
  <c r="D68" i="1"/>
  <c r="D66" i="1"/>
  <c r="D56" i="1"/>
  <c r="D55" i="1" s="1"/>
  <c r="D46" i="1"/>
  <c r="D35" i="1"/>
  <c r="D24" i="1"/>
  <c r="D23" i="1" s="1"/>
  <c r="D18" i="1"/>
  <c r="D15" i="1"/>
  <c r="D72" i="1" l="1"/>
  <c r="D71" i="1" s="1"/>
  <c r="D39" i="1"/>
  <c r="D70" i="1" s="1"/>
  <c r="D38" i="1"/>
  <c r="D89" i="1" l="1"/>
  <c r="D14" i="1"/>
  <c r="C82" i="1"/>
  <c r="C79" i="1" s="1"/>
  <c r="C87" i="1" l="1"/>
  <c r="C85" i="1"/>
  <c r="C75" i="1"/>
  <c r="C73" i="1"/>
  <c r="C68" i="1"/>
  <c r="C66" i="1"/>
  <c r="C56" i="1"/>
  <c r="C55" i="1" s="1"/>
  <c r="C46" i="1"/>
  <c r="C35" i="1"/>
  <c r="C24" i="1"/>
  <c r="C23" i="1" s="1"/>
  <c r="C18" i="1"/>
  <c r="C15" i="1"/>
  <c r="C38" i="1" l="1"/>
  <c r="C72" i="1"/>
  <c r="C71" i="1" s="1"/>
  <c r="C39" i="1"/>
  <c r="C70" i="1" s="1"/>
  <c r="C89" i="1" l="1"/>
  <c r="C14" i="1"/>
</calcChain>
</file>

<file path=xl/sharedStrings.xml><?xml version="1.0" encoding="utf-8"?>
<sst xmlns="http://schemas.openxmlformats.org/spreadsheetml/2006/main" count="158" uniqueCount="152">
  <si>
    <t>Код бюджетной классификации</t>
  </si>
  <si>
    <t>00010000000000000000</t>
  </si>
  <si>
    <t>Наименование показателей</t>
  </si>
  <si>
    <t>00010100000000000000</t>
  </si>
  <si>
    <t>00010102000010000110</t>
  </si>
  <si>
    <t>Налог на доходы физических лиц (по дополнительному нормативу)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</si>
  <si>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</si>
  <si>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</si>
  <si>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</si>
  <si>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</si>
  <si>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</si>
  <si>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</si>
  <si>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</si>
  <si>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00010302240010000110</t>
  </si>
  <si>
    <t>00010302250010000110</t>
  </si>
  <si>
    <t>00010302260010000110</t>
  </si>
  <si>
    <t>Налог, взимаемый в связи с применением упрощенной системы налогообложения (по нормативу, установленному законом Московской области 50%)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</si>
  <si>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</si>
  <si>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</si>
  <si>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</si>
  <si>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</si>
  <si>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</si>
  <si>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00010500000000000000</t>
  </si>
  <si>
    <t>00010501000000000110</t>
  </si>
  <si>
    <t>00010501011010000110</t>
  </si>
  <si>
    <t>00010501021010000110</t>
  </si>
  <si>
    <t>00010502010020000110</t>
  </si>
  <si>
    <t>00010503010010000110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</si>
  <si>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</si>
  <si>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</si>
  <si>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</si>
  <si>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</si>
  <si>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00010601020040000110</t>
  </si>
  <si>
    <t>00010606032040000110</t>
  </si>
  <si>
    <t>00010606042040000110</t>
  </si>
  <si>
    <t>Государственная пошлина</t>
  </si>
  <si>
    <t>Государственная пошлина за выдачу разрешения на установку рекламной конструкции</t>
  </si>
  <si>
    <t>Итого налоговых доходов</t>
  </si>
  <si>
    <t>00010800000000000000</t>
  </si>
  <si>
    <t>00010803010010000110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</si>
  <si>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</si>
  <si>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</si>
  <si>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</si>
  <si>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</si>
  <si>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</si>
  <si>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</si>
  <si>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00011100000000000000</t>
  </si>
  <si>
    <t>00011101040040000120</t>
  </si>
  <si>
    <t>00011105000000000120</t>
  </si>
  <si>
    <t>00011105012040000120</t>
  </si>
  <si>
    <t>00011105074040000120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</si>
  <si>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</si>
  <si>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</si>
  <si>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доходы физических лиц (по нормативу, установленному Бюджетным кодексом Российской Федерации)</t>
  </si>
  <si>
    <t>00011107000000000120</t>
  </si>
  <si>
    <t>00011107014040000120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</si>
  <si>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</si>
  <si>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</si>
  <si>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</si>
  <si>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том числе:</t>
  </si>
  <si>
    <t>Плата за установку и эксплуатацию рекламных конструкций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</si>
  <si>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</si>
  <si>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</si>
  <si>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</si>
  <si>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</si>
  <si>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</si>
  <si>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</si>
  <si>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</si>
  <si>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</si>
  <si>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</si>
  <si>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</si>
  <si>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</si>
  <si>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</si>
  <si>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</si>
  <si>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00011402040040000410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</si>
  <si>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</si>
  <si>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</si>
  <si>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</si>
  <si>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</si>
  <si>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</si>
  <si>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</si>
  <si>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00011705040040000180</t>
  </si>
  <si>
    <t>Прочие неналоговые доходы бюджетов городских округов</t>
  </si>
  <si>
    <t>Итого неналоговых доходов</t>
  </si>
  <si>
    <t xml:space="preserve">Безвозмездные поступления </t>
  </si>
  <si>
    <t>00020000000000000000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</si>
  <si>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</si>
  <si>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</si>
  <si>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</si>
  <si>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00020215001040000150</t>
  </si>
  <si>
    <t>00020220000000000150</t>
  </si>
  <si>
    <t>На</t>
  </si>
  <si>
    <t>00020230000000000150</t>
  </si>
  <si>
    <t>00020240000000000150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</si>
  <si>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</si>
  <si>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</si>
  <si>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</si>
  <si>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</t>
  </si>
  <si>
    <t>к решению Совета депутатов</t>
  </si>
  <si>
    <t>Наро-Фоминского</t>
  </si>
  <si>
    <t>городского округа</t>
  </si>
  <si>
    <t>Поступления доходов в бюджет</t>
  </si>
  <si>
    <t>00020704050040000150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</si>
  <si>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</si>
  <si>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</si>
  <si>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</si>
  <si>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</si>
  <si>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</si>
  <si>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субсидии), в том числе:</t>
  </si>
  <si>
    <t>Субвенции бюджетам бюджетной системы Российской Федерации, в том числе:</t>
  </si>
  <si>
    <t>00020700000000000000</t>
  </si>
  <si>
    <t>00020229999040081150</t>
  </si>
  <si>
    <t>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</si>
  <si>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</si>
  <si>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00020229999040418150</t>
  </si>
  <si>
    <t>00020230024040033150</t>
  </si>
  <si>
    <t>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</si>
  <si>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00020230024040042150</t>
  </si>
  <si>
    <t>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</si>
  <si>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00020239999040000150</t>
  </si>
  <si>
    <t>00020239999040035150</t>
  </si>
  <si>
    <t>00020239999040086150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</si>
  <si>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деятельность, в том числе:</t>
  </si>
  <si>
    <t>на выплату компенсации родительской платы и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</si>
  <si>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</si>
  <si>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Плата за социальный найм</t>
  </si>
  <si>
    <t>Приложение 2</t>
  </si>
  <si>
    <t>Сумма на 2022 год,      тыс.руб.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</si>
  <si>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</si>
  <si>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</si>
  <si>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00010600000000000110</t>
  </si>
  <si>
    <t>Земельный налог</t>
  </si>
  <si>
    <t>00011105024040000120</t>
  </si>
  <si>
    <t>00011105312040000120</t>
  </si>
  <si>
    <t>Доходы, получакмые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</si>
  <si>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</si>
  <si>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коммерческий найм</t>
  </si>
  <si>
    <t>00011300000000000000</t>
  </si>
  <si>
    <t>Доходы от оказания платных услуг и компенсации затарат государства</t>
  </si>
  <si>
    <t>Наро-Фоминского городского округа на плановый период 2022 и 2023 годов</t>
  </si>
  <si>
    <t>от __________ № _____</t>
  </si>
  <si>
    <t>Сумма на 2023 год,      тыс.руб.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</si>
  <si>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</si>
  <si>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</si>
  <si>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</si>
  <si>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</si>
  <si>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предоставление права на размещение и эксплуатацию нестационарного торгового объекта</t>
  </si>
  <si>
    <t>00011301994040000130</t>
  </si>
  <si>
    <t>Прочие доходы от оказания платных услуг (работ) получателями средств бюджетов городских округов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</si>
  <si>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</si>
  <si>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</si>
  <si>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Дотации бюджетам городских округов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</si>
</sst>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6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"/>
  <sheetViews>
    <sheetView tabSelected="1" zoomScaleNormal="100" workbookViewId="0">
      <selection activeCell="D89" sqref="D89"/>
    </sheetView>
  </sheetViews>
  <sheetFormatPr defaultRowHeight="13.2" x14ac:dyDescent="0.25"/>
  <cols>
    <col min="1" max="1" width="20.33203125" style="1" customWidth="1"/>
    <col min="2" max="2" width="54.109375" style="1" customWidth="1"/>
    <col min="3" max="3" width="10.44140625" style="1" customWidth="1"/>
    <col min="4" max="4" width="10.21875" style="1" customWidth="1"/>
    <col min="5" max="16384" width="8.88671875" style="1"/>
  </cols>
  <sheetData>
    <row r="2" spans="1:4" x14ac:dyDescent="0.25">
      <c r="B2" s="17" t="s">
        <v>126</v>
      </c>
      <c r="C2" s="17"/>
      <c r="D2" s="17"/>
    </row>
    <row r="3" spans="1:4" x14ac:dyDescent="0.25">
      <c r="B3" s="17" t="s">
        <v>98</v>
      </c>
      <c r="C3" s="17"/>
      <c r="D3" s="17"/>
    </row>
    <row r="4" spans="1:4" x14ac:dyDescent="0.25">
      <c r="B4" s="17" t="s">
        <v>99</v>
      </c>
      <c r="C4" s="17"/>
      <c r="D4" s="17"/>
    </row>
    <row r="5" spans="1:4" x14ac:dyDescent="0.25">
      <c r="B5" s="17" t="s">
        <v>100</v>
      </c>
      <c r="C5" s="17"/>
      <c r="D5" s="17"/>
    </row>
    <row r="6" spans="1:4" x14ac:dyDescent="0.25">
      <c r="B6" s="17" t="s">
        <v>140</v>
      </c>
      <c r="C6" s="17"/>
      <c r="D6" s="17"/>
    </row>
    <row r="10" spans="1:4" x14ac:dyDescent="0.25">
      <c r="A10" s="16" t="s">
        <v>101</v>
      </c>
      <c r="B10" s="16"/>
      <c r="C10" s="16"/>
      <c r="D10" s="16"/>
    </row>
    <row r="11" spans="1:4" x14ac:dyDescent="0.25">
      <c r="A11" s="16" t="s">
        <v>139</v>
      </c>
      <c r="B11" s="16"/>
      <c r="C11" s="16"/>
      <c r="D11" s="16"/>
    </row>
    <row r="13" spans="1:4" ht="39.6" x14ac:dyDescent="0.25">
      <c r="A13" s="6" t="s">
        <v>0</v>
      </c>
      <c r="B13" s="6" t="s">
        <v>2</v>
      </c>
      <c r="C13" s="6" t="s">
        <v>127</v>
      </c>
      <c r="D13" s="6" t="s">
        <v>141</v>
      </c>
    </row>
    <row r="14" spans="1:4" s="4" customFormat="1" x14ac:dyDescent="0.25">
      <c r="A14" s="7" t="s">
        <v>1</v>
      </c>
      <c r="B14" s="6" t="s">
        <v>103</v>
      </c>
      <c r="C14" s="8">
        <f>C38+C70</f>
        <v>3433885</v>
      </c>
      <c r="D14" s="8">
        <f>D38+D70</f>
        <v>3471450</v>
      </c>
    </row>
    <row r="15" spans="1:4" s="4" customFormat="1" x14ac:dyDescent="0.25">
      <c r="A15" s="7" t="s">
        <v>3</v>
      </c>
      <c r="B15" s="9" t="s">
        <v>104</v>
      </c>
      <c r="C15" s="8">
        <f>C16+C17</f>
        <v>1702968</v>
      </c>
      <c r="D15" s="8">
        <f>D16+D17</f>
        <v>1676524</v>
      </c>
    </row>
    <row r="16" spans="1:4" ht="26.4" x14ac:dyDescent="0.25">
      <c r="A16" s="10" t="s">
        <v>4</v>
      </c>
      <c r="B16" s="11" t="s">
        <v>53</v>
      </c>
      <c r="C16" s="12">
        <v>732011</v>
      </c>
      <c r="D16" s="12">
        <v>763493</v>
      </c>
    </row>
    <row r="17" spans="1:4" ht="26.4" x14ac:dyDescent="0.25">
      <c r="A17" s="10" t="s">
        <v>4</v>
      </c>
      <c r="B17" s="11" t="s">
        <v>5</v>
      </c>
      <c r="C17" s="12">
        <v>970957</v>
      </c>
      <c r="D17" s="12">
        <v>913031</v>
      </c>
    </row>
    <row r="18" spans="1:4" s="4" customFormat="1" ht="26.4" x14ac:dyDescent="0.25">
      <c r="A18" s="7" t="s">
        <v>6</v>
      </c>
      <c r="B18" s="9" t="s">
        <v>105</v>
      </c>
      <c r="C18" s="8">
        <f>SUM(C19:C22)</f>
        <v>76802</v>
      </c>
      <c r="D18" s="8">
        <f>SUM(D19:D22)</f>
        <v>76187</v>
      </c>
    </row>
    <row r="19" spans="1:4" ht="66" x14ac:dyDescent="0.25">
      <c r="A19" s="15" t="s">
        <v>8</v>
      </c>
      <c r="B19" s="11" t="s">
        <v>7</v>
      </c>
      <c r="C19" s="12">
        <v>35307</v>
      </c>
      <c r="D19" s="12">
        <v>35273</v>
      </c>
    </row>
    <row r="20" spans="1:4" ht="79.2" x14ac:dyDescent="0.25">
      <c r="A20" s="15" t="s">
        <v>13</v>
      </c>
      <c r="B20" s="11" t="s">
        <v>9</v>
      </c>
      <c r="C20" s="12">
        <v>199</v>
      </c>
      <c r="D20" s="12">
        <v>197</v>
      </c>
    </row>
    <row r="21" spans="1:4" ht="66" x14ac:dyDescent="0.25">
      <c r="A21" s="15" t="s">
        <v>14</v>
      </c>
      <c r="B21" s="11" t="s">
        <v>10</v>
      </c>
      <c r="C21" s="12">
        <v>46325</v>
      </c>
      <c r="D21" s="12">
        <v>46132</v>
      </c>
    </row>
    <row r="22" spans="1:4" ht="66" x14ac:dyDescent="0.25">
      <c r="A22" s="15" t="s">
        <v>15</v>
      </c>
      <c r="B22" s="11" t="s">
        <v>11</v>
      </c>
      <c r="C22" s="12">
        <v>-5029</v>
      </c>
      <c r="D22" s="12">
        <v>-5415</v>
      </c>
    </row>
    <row r="23" spans="1:4" s="4" customFormat="1" x14ac:dyDescent="0.25">
      <c r="A23" s="7" t="s">
        <v>22</v>
      </c>
      <c r="B23" s="9" t="s">
        <v>12</v>
      </c>
      <c r="C23" s="8">
        <f>C24+C27+C28+C29</f>
        <v>554346</v>
      </c>
      <c r="D23" s="8">
        <f>D24+D27+D28+D29</f>
        <v>607794</v>
      </c>
    </row>
    <row r="24" spans="1:4" ht="39.6" x14ac:dyDescent="0.25">
      <c r="A24" s="10" t="s">
        <v>23</v>
      </c>
      <c r="B24" s="11" t="s">
        <v>16</v>
      </c>
      <c r="C24" s="12">
        <f>C25+C26</f>
        <v>462201</v>
      </c>
      <c r="D24" s="12">
        <f>D25+D26</f>
        <v>510400</v>
      </c>
    </row>
    <row r="25" spans="1:4" ht="26.4" x14ac:dyDescent="0.25">
      <c r="A25" s="10" t="s">
        <v>24</v>
      </c>
      <c r="B25" s="11" t="s">
        <v>17</v>
      </c>
      <c r="C25" s="12">
        <v>381778</v>
      </c>
      <c r="D25" s="12">
        <v>421590</v>
      </c>
    </row>
    <row r="26" spans="1:4" ht="55.8" customHeight="1" x14ac:dyDescent="0.25">
      <c r="A26" s="10" t="s">
        <v>25</v>
      </c>
      <c r="B26" s="11" t="s">
        <v>106</v>
      </c>
      <c r="C26" s="12">
        <v>80423</v>
      </c>
      <c r="D26" s="12">
        <v>88810</v>
      </c>
    </row>
    <row r="27" spans="1:4" ht="13.2" hidden="1" customHeight="1" x14ac:dyDescent="0.25">
      <c r="A27" s="10" t="s">
        <v>26</v>
      </c>
      <c r="B27" s="11" t="s">
        <v>18</v>
      </c>
      <c r="C27" s="12"/>
      <c r="D27" s="12"/>
    </row>
    <row r="28" spans="1:4" x14ac:dyDescent="0.25">
      <c r="A28" s="10" t="s">
        <v>27</v>
      </c>
      <c r="B28" s="11" t="s">
        <v>19</v>
      </c>
      <c r="C28" s="12">
        <v>877</v>
      </c>
      <c r="D28" s="12">
        <v>1905</v>
      </c>
    </row>
    <row r="29" spans="1:4" ht="26.4" x14ac:dyDescent="0.25">
      <c r="A29" s="10" t="s">
        <v>28</v>
      </c>
      <c r="B29" s="11" t="s">
        <v>20</v>
      </c>
      <c r="C29" s="12">
        <v>91268</v>
      </c>
      <c r="D29" s="12">
        <v>95489</v>
      </c>
    </row>
    <row r="30" spans="1:4" s="4" customFormat="1" x14ac:dyDescent="0.25">
      <c r="A30" s="7" t="s">
        <v>128</v>
      </c>
      <c r="B30" s="9" t="s">
        <v>21</v>
      </c>
      <c r="C30" s="8">
        <f>SUM(C31:C32)</f>
        <v>734656</v>
      </c>
      <c r="D30" s="8">
        <f>SUM(D31:D32)</f>
        <v>744633</v>
      </c>
    </row>
    <row r="31" spans="1:4" ht="39.6" x14ac:dyDescent="0.25">
      <c r="A31" s="10" t="s">
        <v>32</v>
      </c>
      <c r="B31" s="11" t="s">
        <v>29</v>
      </c>
      <c r="C31" s="12">
        <v>199531</v>
      </c>
      <c r="D31" s="12">
        <v>209508</v>
      </c>
    </row>
    <row r="32" spans="1:4" x14ac:dyDescent="0.25">
      <c r="A32" s="7" t="s">
        <v>130</v>
      </c>
      <c r="B32" s="9" t="s">
        <v>131</v>
      </c>
      <c r="C32" s="8">
        <f>C33+C34</f>
        <v>535125</v>
      </c>
      <c r="D32" s="8">
        <f>D33+D34</f>
        <v>535125</v>
      </c>
    </row>
    <row r="33" spans="1:4" ht="26.4" x14ac:dyDescent="0.25">
      <c r="A33" s="10" t="s">
        <v>33</v>
      </c>
      <c r="B33" s="11" t="s">
        <v>30</v>
      </c>
      <c r="C33" s="12">
        <v>285489</v>
      </c>
      <c r="D33" s="12">
        <v>285489</v>
      </c>
    </row>
    <row r="34" spans="1:4" ht="26.4" x14ac:dyDescent="0.25">
      <c r="A34" s="10" t="s">
        <v>34</v>
      </c>
      <c r="B34" s="11" t="s">
        <v>31</v>
      </c>
      <c r="C34" s="12">
        <v>249636</v>
      </c>
      <c r="D34" s="12">
        <v>249636</v>
      </c>
    </row>
    <row r="35" spans="1:4" s="4" customFormat="1" x14ac:dyDescent="0.25">
      <c r="A35" s="7" t="s">
        <v>38</v>
      </c>
      <c r="B35" s="9" t="s">
        <v>35</v>
      </c>
      <c r="C35" s="8">
        <f>SUM(C36:C37)</f>
        <v>28734</v>
      </c>
      <c r="D35" s="8">
        <f>SUM(D36:D37)</f>
        <v>29874</v>
      </c>
    </row>
    <row r="36" spans="1:4" ht="39.6" x14ac:dyDescent="0.25">
      <c r="A36" s="10" t="s">
        <v>39</v>
      </c>
      <c r="B36" s="11" t="s">
        <v>129</v>
      </c>
      <c r="C36" s="12">
        <v>28494</v>
      </c>
      <c r="D36" s="12">
        <v>29634</v>
      </c>
    </row>
    <row r="37" spans="1:4" ht="26.4" x14ac:dyDescent="0.25">
      <c r="A37" s="10" t="s">
        <v>40</v>
      </c>
      <c r="B37" s="11" t="s">
        <v>36</v>
      </c>
      <c r="C37" s="12">
        <v>240</v>
      </c>
      <c r="D37" s="12">
        <v>240</v>
      </c>
    </row>
    <row r="38" spans="1:4" s="4" customFormat="1" x14ac:dyDescent="0.25">
      <c r="A38" s="7"/>
      <c r="B38" s="9" t="s">
        <v>37</v>
      </c>
      <c r="C38" s="8">
        <f>C15+C18+C23+C30+C35</f>
        <v>3097506</v>
      </c>
      <c r="D38" s="8">
        <f>D15+D18+D23+D30+D35</f>
        <v>3135012</v>
      </c>
    </row>
    <row r="39" spans="1:4" s="4" customFormat="1" ht="26.4" x14ac:dyDescent="0.25">
      <c r="A39" s="7" t="s">
        <v>46</v>
      </c>
      <c r="B39" s="9" t="s">
        <v>41</v>
      </c>
      <c r="C39" s="8">
        <f>C40+C41+C46+C48</f>
        <v>229971</v>
      </c>
      <c r="D39" s="8">
        <f>D40+D41+D46+D48</f>
        <v>231189</v>
      </c>
    </row>
    <row r="40" spans="1:4" s="4" customFormat="1" ht="52.2" customHeight="1" x14ac:dyDescent="0.25">
      <c r="A40" s="7" t="s">
        <v>47</v>
      </c>
      <c r="B40" s="9" t="s">
        <v>42</v>
      </c>
      <c r="C40" s="8">
        <v>1000</v>
      </c>
      <c r="D40" s="8">
        <v>1000</v>
      </c>
    </row>
    <row r="41" spans="1:4" s="4" customFormat="1" ht="79.2" x14ac:dyDescent="0.25">
      <c r="A41" s="7" t="s">
        <v>48</v>
      </c>
      <c r="B41" s="9" t="s">
        <v>43</v>
      </c>
      <c r="C41" s="8">
        <f>C42+C44+C43+C45</f>
        <v>186071</v>
      </c>
      <c r="D41" s="8">
        <f>D42+D44+D43+D45</f>
        <v>187789</v>
      </c>
    </row>
    <row r="42" spans="1:4" ht="66" x14ac:dyDescent="0.25">
      <c r="A42" s="10" t="s">
        <v>49</v>
      </c>
      <c r="B42" s="11" t="s">
        <v>44</v>
      </c>
      <c r="C42" s="12">
        <v>142944</v>
      </c>
      <c r="D42" s="12">
        <v>142944</v>
      </c>
    </row>
    <row r="43" spans="1:4" ht="66" x14ac:dyDescent="0.25">
      <c r="A43" s="10" t="s">
        <v>132</v>
      </c>
      <c r="B43" s="11" t="s">
        <v>134</v>
      </c>
      <c r="C43" s="12">
        <v>19469</v>
      </c>
      <c r="D43" s="12">
        <v>20248</v>
      </c>
    </row>
    <row r="44" spans="1:4" ht="26.4" x14ac:dyDescent="0.25">
      <c r="A44" s="10" t="s">
        <v>50</v>
      </c>
      <c r="B44" s="11" t="s">
        <v>45</v>
      </c>
      <c r="C44" s="12">
        <v>23458</v>
      </c>
      <c r="D44" s="12">
        <v>24397</v>
      </c>
    </row>
    <row r="45" spans="1:4" ht="92.4" x14ac:dyDescent="0.25">
      <c r="A45" s="10" t="s">
        <v>133</v>
      </c>
      <c r="B45" s="11" t="s">
        <v>135</v>
      </c>
      <c r="C45" s="12">
        <v>200</v>
      </c>
      <c r="D45" s="12">
        <v>200</v>
      </c>
    </row>
    <row r="46" spans="1:4" s="4" customFormat="1" ht="26.4" x14ac:dyDescent="0.25">
      <c r="A46" s="7" t="s">
        <v>54</v>
      </c>
      <c r="B46" s="9" t="s">
        <v>51</v>
      </c>
      <c r="C46" s="8">
        <f>C47</f>
        <v>1500</v>
      </c>
      <c r="D46" s="8">
        <f>D47</f>
        <v>1500</v>
      </c>
    </row>
    <row r="47" spans="1:4" ht="39.6" x14ac:dyDescent="0.25">
      <c r="A47" s="10" t="s">
        <v>55</v>
      </c>
      <c r="B47" s="11" t="s">
        <v>52</v>
      </c>
      <c r="C47" s="12">
        <v>1500</v>
      </c>
      <c r="D47" s="12">
        <v>1500</v>
      </c>
    </row>
    <row r="48" spans="1:4" s="4" customFormat="1" ht="82.2" customHeight="1" x14ac:dyDescent="0.25">
      <c r="A48" s="7" t="s">
        <v>56</v>
      </c>
      <c r="B48" s="9" t="s">
        <v>57</v>
      </c>
      <c r="C48" s="8">
        <f>C49+C52</f>
        <v>41400</v>
      </c>
      <c r="D48" s="8">
        <f>D49+D52</f>
        <v>40900</v>
      </c>
    </row>
    <row r="49" spans="1:4" ht="66" x14ac:dyDescent="0.25">
      <c r="A49" s="10" t="s">
        <v>58</v>
      </c>
      <c r="B49" s="11" t="s">
        <v>59</v>
      </c>
      <c r="C49" s="12">
        <f>C50+C51</f>
        <v>30500</v>
      </c>
      <c r="D49" s="12">
        <f>D50+D51</f>
        <v>30000</v>
      </c>
    </row>
    <row r="50" spans="1:4" s="5" customFormat="1" x14ac:dyDescent="0.25">
      <c r="A50" s="13" t="s">
        <v>58</v>
      </c>
      <c r="B50" s="14" t="s">
        <v>125</v>
      </c>
      <c r="C50" s="12">
        <v>28500</v>
      </c>
      <c r="D50" s="12">
        <v>28000</v>
      </c>
    </row>
    <row r="51" spans="1:4" s="5" customFormat="1" x14ac:dyDescent="0.25">
      <c r="A51" s="13" t="s">
        <v>58</v>
      </c>
      <c r="B51" s="14" t="s">
        <v>136</v>
      </c>
      <c r="C51" s="12">
        <v>2000</v>
      </c>
      <c r="D51" s="12">
        <v>2000</v>
      </c>
    </row>
    <row r="52" spans="1:4" s="5" customFormat="1" ht="79.2" x14ac:dyDescent="0.25">
      <c r="A52" s="10" t="s">
        <v>144</v>
      </c>
      <c r="B52" s="11" t="s">
        <v>145</v>
      </c>
      <c r="C52" s="12">
        <f>C53+C54</f>
        <v>10900</v>
      </c>
      <c r="D52" s="12">
        <f>D53+D54</f>
        <v>10900</v>
      </c>
    </row>
    <row r="53" spans="1:4" s="5" customFormat="1" ht="26.4" x14ac:dyDescent="0.25">
      <c r="A53" s="13" t="s">
        <v>144</v>
      </c>
      <c r="B53" s="14" t="s">
        <v>146</v>
      </c>
      <c r="C53" s="12">
        <v>2900</v>
      </c>
      <c r="D53" s="12">
        <v>2900</v>
      </c>
    </row>
    <row r="54" spans="1:4" s="5" customFormat="1" x14ac:dyDescent="0.25">
      <c r="A54" s="13" t="s">
        <v>144</v>
      </c>
      <c r="B54" s="14" t="s">
        <v>60</v>
      </c>
      <c r="C54" s="12">
        <v>8000</v>
      </c>
      <c r="D54" s="12">
        <v>8000</v>
      </c>
    </row>
    <row r="55" spans="1:4" s="4" customFormat="1" x14ac:dyDescent="0.25">
      <c r="A55" s="7" t="s">
        <v>62</v>
      </c>
      <c r="B55" s="9" t="s">
        <v>61</v>
      </c>
      <c r="C55" s="8">
        <f>C56</f>
        <v>8424</v>
      </c>
      <c r="D55" s="8">
        <f>D56</f>
        <v>8424</v>
      </c>
    </row>
    <row r="56" spans="1:4" x14ac:dyDescent="0.25">
      <c r="A56" s="10" t="s">
        <v>64</v>
      </c>
      <c r="B56" s="11" t="s">
        <v>63</v>
      </c>
      <c r="C56" s="8">
        <f>SUM(C57:C59)</f>
        <v>8424</v>
      </c>
      <c r="D56" s="8">
        <f>SUM(D57:D59)</f>
        <v>8424</v>
      </c>
    </row>
    <row r="57" spans="1:4" ht="26.4" x14ac:dyDescent="0.25">
      <c r="A57" s="10" t="s">
        <v>66</v>
      </c>
      <c r="B57" s="11" t="s">
        <v>65</v>
      </c>
      <c r="C57" s="12">
        <v>1702</v>
      </c>
      <c r="D57" s="12">
        <v>1702</v>
      </c>
    </row>
    <row r="58" spans="1:4" x14ac:dyDescent="0.25">
      <c r="A58" s="10" t="s">
        <v>67</v>
      </c>
      <c r="B58" s="11" t="s">
        <v>68</v>
      </c>
      <c r="C58" s="12">
        <v>354</v>
      </c>
      <c r="D58" s="12">
        <v>354</v>
      </c>
    </row>
    <row r="59" spans="1:4" x14ac:dyDescent="0.25">
      <c r="A59" s="10" t="s">
        <v>69</v>
      </c>
      <c r="B59" s="11" t="s">
        <v>70</v>
      </c>
      <c r="C59" s="12">
        <v>6368</v>
      </c>
      <c r="D59" s="12">
        <v>6368</v>
      </c>
    </row>
    <row r="60" spans="1:4" ht="26.4" x14ac:dyDescent="0.25">
      <c r="A60" s="7" t="s">
        <v>137</v>
      </c>
      <c r="B60" s="9" t="s">
        <v>138</v>
      </c>
      <c r="C60" s="8">
        <f>C61</f>
        <v>3000</v>
      </c>
      <c r="D60" s="8">
        <f>D61</f>
        <v>3000</v>
      </c>
    </row>
    <row r="61" spans="1:4" ht="26.4" x14ac:dyDescent="0.25">
      <c r="A61" s="10" t="s">
        <v>147</v>
      </c>
      <c r="B61" s="11" t="s">
        <v>148</v>
      </c>
      <c r="C61" s="12">
        <v>3000</v>
      </c>
      <c r="D61" s="12">
        <v>3000</v>
      </c>
    </row>
    <row r="62" spans="1:4" s="4" customFormat="1" ht="25.8" customHeight="1" x14ac:dyDescent="0.25">
      <c r="A62" s="7" t="s">
        <v>71</v>
      </c>
      <c r="B62" s="9" t="s">
        <v>72</v>
      </c>
      <c r="C62" s="8">
        <f>SUM(C63:C65)</f>
        <v>93752</v>
      </c>
      <c r="D62" s="8">
        <f>SUM(D63:D65)</f>
        <v>92594</v>
      </c>
    </row>
    <row r="63" spans="1:4" ht="79.2" x14ac:dyDescent="0.25">
      <c r="A63" s="10" t="s">
        <v>74</v>
      </c>
      <c r="B63" s="11" t="s">
        <v>73</v>
      </c>
      <c r="C63" s="12">
        <v>28752</v>
      </c>
      <c r="D63" s="12">
        <v>27594</v>
      </c>
    </row>
    <row r="64" spans="1:4" ht="39.6" x14ac:dyDescent="0.25">
      <c r="A64" s="10" t="s">
        <v>75</v>
      </c>
      <c r="B64" s="11" t="s">
        <v>76</v>
      </c>
      <c r="C64" s="12">
        <v>15000</v>
      </c>
      <c r="D64" s="12">
        <v>15000</v>
      </c>
    </row>
    <row r="65" spans="1:4" ht="66" x14ac:dyDescent="0.25">
      <c r="A65" s="10" t="s">
        <v>142</v>
      </c>
      <c r="B65" s="11" t="s">
        <v>143</v>
      </c>
      <c r="C65" s="12">
        <v>50000</v>
      </c>
      <c r="D65" s="12">
        <v>50000</v>
      </c>
    </row>
    <row r="66" spans="1:4" s="4" customFormat="1" x14ac:dyDescent="0.25">
      <c r="A66" s="7" t="s">
        <v>78</v>
      </c>
      <c r="B66" s="9" t="s">
        <v>77</v>
      </c>
      <c r="C66" s="8">
        <f>C67</f>
        <v>1232</v>
      </c>
      <c r="D66" s="8">
        <f>D67</f>
        <v>1231</v>
      </c>
    </row>
    <row r="67" spans="1:4" ht="136.80000000000001" customHeight="1" x14ac:dyDescent="0.25">
      <c r="A67" s="10" t="s">
        <v>150</v>
      </c>
      <c r="B67" s="11" t="s">
        <v>149</v>
      </c>
      <c r="C67" s="12">
        <v>1232</v>
      </c>
      <c r="D67" s="12">
        <v>1231</v>
      </c>
    </row>
    <row r="68" spans="1:4" s="4" customFormat="1" hidden="1" x14ac:dyDescent="0.25">
      <c r="A68" s="7" t="s">
        <v>80</v>
      </c>
      <c r="B68" s="9" t="s">
        <v>79</v>
      </c>
      <c r="C68" s="8">
        <f>C69</f>
        <v>0</v>
      </c>
      <c r="D68" s="8">
        <f>D69</f>
        <v>0</v>
      </c>
    </row>
    <row r="69" spans="1:4" hidden="1" x14ac:dyDescent="0.25">
      <c r="A69" s="10" t="s">
        <v>81</v>
      </c>
      <c r="B69" s="11" t="s">
        <v>82</v>
      </c>
      <c r="C69" s="12"/>
      <c r="D69" s="12"/>
    </row>
    <row r="70" spans="1:4" s="4" customFormat="1" x14ac:dyDescent="0.25">
      <c r="A70" s="7"/>
      <c r="B70" s="9" t="s">
        <v>83</v>
      </c>
      <c r="C70" s="8">
        <f>C39+C55+C62+C66+C68+C60</f>
        <v>336379</v>
      </c>
      <c r="D70" s="8">
        <f>D39+D55+D62+D66+D68+D60</f>
        <v>336438</v>
      </c>
    </row>
    <row r="71" spans="1:4" s="4" customFormat="1" x14ac:dyDescent="0.25">
      <c r="A71" s="7" t="s">
        <v>85</v>
      </c>
      <c r="B71" s="9" t="s">
        <v>84</v>
      </c>
      <c r="C71" s="8">
        <f>C72+C87</f>
        <v>1574</v>
      </c>
      <c r="D71" s="8">
        <f>D72+D87</f>
        <v>144</v>
      </c>
    </row>
    <row r="72" spans="1:4" s="4" customFormat="1" ht="26.4" x14ac:dyDescent="0.25">
      <c r="A72" s="7" t="s">
        <v>86</v>
      </c>
      <c r="B72" s="9" t="s">
        <v>87</v>
      </c>
      <c r="C72" s="8">
        <f>C73+C75+C79+C85</f>
        <v>1574</v>
      </c>
      <c r="D72" s="8">
        <f>D73+D75+D79+D85</f>
        <v>144</v>
      </c>
    </row>
    <row r="73" spans="1:4" s="4" customFormat="1" ht="26.4" x14ac:dyDescent="0.25">
      <c r="A73" s="7" t="s">
        <v>88</v>
      </c>
      <c r="B73" s="9" t="s">
        <v>107</v>
      </c>
      <c r="C73" s="8">
        <f>C74</f>
        <v>1574</v>
      </c>
      <c r="D73" s="8">
        <f>D74</f>
        <v>144</v>
      </c>
    </row>
    <row r="74" spans="1:4" ht="39.6" x14ac:dyDescent="0.25">
      <c r="A74" s="10" t="s">
        <v>89</v>
      </c>
      <c r="B74" s="11" t="s">
        <v>151</v>
      </c>
      <c r="C74" s="12">
        <v>1574</v>
      </c>
      <c r="D74" s="12">
        <v>144</v>
      </c>
    </row>
    <row r="75" spans="1:4" s="4" customFormat="1" ht="26.4" hidden="1" x14ac:dyDescent="0.25">
      <c r="A75" s="7" t="s">
        <v>90</v>
      </c>
      <c r="B75" s="9" t="s">
        <v>108</v>
      </c>
      <c r="C75" s="8">
        <f>SUM(C76:C78)</f>
        <v>0</v>
      </c>
      <c r="D75" s="8">
        <f>SUM(D76:D78)</f>
        <v>0</v>
      </c>
    </row>
    <row r="76" spans="1:4" ht="52.8" hidden="1" x14ac:dyDescent="0.25">
      <c r="A76" s="10" t="s">
        <v>111</v>
      </c>
      <c r="B76" s="11" t="s">
        <v>112</v>
      </c>
      <c r="C76" s="12">
        <v>0</v>
      </c>
      <c r="D76" s="12">
        <v>0</v>
      </c>
    </row>
    <row r="77" spans="1:4" ht="52.8" hidden="1" x14ac:dyDescent="0.25">
      <c r="A77" s="10" t="s">
        <v>114</v>
      </c>
      <c r="B77" s="11" t="s">
        <v>113</v>
      </c>
      <c r="C77" s="12">
        <v>0</v>
      </c>
      <c r="D77" s="12">
        <v>0</v>
      </c>
    </row>
    <row r="78" spans="1:4" hidden="1" x14ac:dyDescent="0.25">
      <c r="A78" s="10"/>
      <c r="B78" s="11" t="s">
        <v>91</v>
      </c>
      <c r="C78" s="12"/>
      <c r="D78" s="12"/>
    </row>
    <row r="79" spans="1:4" s="4" customFormat="1" ht="26.4" hidden="1" x14ac:dyDescent="0.25">
      <c r="A79" s="7" t="s">
        <v>92</v>
      </c>
      <c r="B79" s="9" t="s">
        <v>109</v>
      </c>
      <c r="C79" s="8">
        <f>SUM(C80:C84)-C82</f>
        <v>0</v>
      </c>
      <c r="D79" s="8">
        <f>SUM(D80:D84)-D82</f>
        <v>0</v>
      </c>
    </row>
    <row r="80" spans="1:4" ht="105.6" hidden="1" x14ac:dyDescent="0.25">
      <c r="A80" s="10" t="s">
        <v>115</v>
      </c>
      <c r="B80" s="11" t="s">
        <v>116</v>
      </c>
      <c r="C80" s="12">
        <v>0</v>
      </c>
      <c r="D80" s="12">
        <v>0</v>
      </c>
    </row>
    <row r="81" spans="1:4" ht="52.8" hidden="1" x14ac:dyDescent="0.25">
      <c r="A81" s="10" t="s">
        <v>117</v>
      </c>
      <c r="B81" s="11" t="s">
        <v>118</v>
      </c>
      <c r="C81" s="12">
        <v>0</v>
      </c>
      <c r="D81" s="12">
        <v>0</v>
      </c>
    </row>
    <row r="82" spans="1:4" ht="52.8" hidden="1" x14ac:dyDescent="0.25">
      <c r="A82" s="10" t="s">
        <v>119</v>
      </c>
      <c r="B82" s="11" t="s">
        <v>122</v>
      </c>
      <c r="C82" s="12">
        <f>C83+C84</f>
        <v>0</v>
      </c>
      <c r="D82" s="12">
        <f>D83+D84</f>
        <v>0</v>
      </c>
    </row>
    <row r="83" spans="1:4" ht="79.2" hidden="1" x14ac:dyDescent="0.25">
      <c r="A83" s="10" t="s">
        <v>120</v>
      </c>
      <c r="B83" s="11" t="s">
        <v>123</v>
      </c>
      <c r="C83" s="12">
        <v>0</v>
      </c>
      <c r="D83" s="12">
        <v>0</v>
      </c>
    </row>
    <row r="84" spans="1:4" ht="79.2" hidden="1" x14ac:dyDescent="0.25">
      <c r="A84" s="10" t="s">
        <v>121</v>
      </c>
      <c r="B84" s="11" t="s">
        <v>124</v>
      </c>
      <c r="C84" s="12">
        <v>0</v>
      </c>
      <c r="D84" s="12">
        <v>0</v>
      </c>
    </row>
    <row r="85" spans="1:4" s="4" customFormat="1" hidden="1" x14ac:dyDescent="0.25">
      <c r="A85" s="7" t="s">
        <v>93</v>
      </c>
      <c r="B85" s="9" t="s">
        <v>94</v>
      </c>
      <c r="C85" s="8">
        <f>C86</f>
        <v>0</v>
      </c>
      <c r="D85" s="8">
        <f>D86</f>
        <v>0</v>
      </c>
    </row>
    <row r="86" spans="1:4" hidden="1" x14ac:dyDescent="0.25">
      <c r="A86" s="10"/>
      <c r="B86" s="11" t="s">
        <v>91</v>
      </c>
      <c r="C86" s="12"/>
      <c r="D86" s="12"/>
    </row>
    <row r="87" spans="1:4" s="4" customFormat="1" hidden="1" x14ac:dyDescent="0.25">
      <c r="A87" s="7" t="s">
        <v>110</v>
      </c>
      <c r="B87" s="9" t="s">
        <v>95</v>
      </c>
      <c r="C87" s="8">
        <f>C88</f>
        <v>0</v>
      </c>
      <c r="D87" s="8">
        <f>D88</f>
        <v>0</v>
      </c>
    </row>
    <row r="88" spans="1:4" ht="26.4" hidden="1" x14ac:dyDescent="0.25">
      <c r="A88" s="10" t="s">
        <v>102</v>
      </c>
      <c r="B88" s="11" t="s">
        <v>96</v>
      </c>
      <c r="C88" s="12"/>
      <c r="D88" s="12"/>
    </row>
    <row r="89" spans="1:4" s="4" customFormat="1" x14ac:dyDescent="0.25">
      <c r="A89" s="7"/>
      <c r="B89" s="6" t="s">
        <v>97</v>
      </c>
      <c r="C89" s="8">
        <f>C38+C70+C71</f>
        <v>3435459</v>
      </c>
      <c r="D89" s="8">
        <f>D38+D70+D71</f>
        <v>3471594</v>
      </c>
    </row>
    <row r="90" spans="1:4" x14ac:dyDescent="0.25">
      <c r="A90" s="2"/>
      <c r="B90" s="3"/>
    </row>
    <row r="91" spans="1:4" x14ac:dyDescent="0.25">
      <c r="A91" s="2"/>
      <c r="B91" s="3"/>
    </row>
    <row r="92" spans="1:4" x14ac:dyDescent="0.25">
      <c r="A92" s="2"/>
      <c r="B92" s="3"/>
    </row>
    <row r="93" spans="1:4" x14ac:dyDescent="0.25">
      <c r="A93" s="2"/>
      <c r="B93" s="3"/>
    </row>
    <row r="94" spans="1:4" x14ac:dyDescent="0.25">
      <c r="A94" s="2"/>
      <c r="B94" s="3"/>
    </row>
    <row r="95" spans="1:4" x14ac:dyDescent="0.25">
      <c r="A95" s="2"/>
      <c r="B95" s="3"/>
    </row>
    <row r="96" spans="1:4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</sheetData>
  <mergeCells count="7">
    <mergeCell ref="A10:D10"/>
    <mergeCell ref="A11:D11"/>
    <mergeCell ref="B2:D2"/>
    <mergeCell ref="B3:D3"/>
    <mergeCell ref="B4:D4"/>
    <mergeCell ref="B5:D5"/>
    <mergeCell ref="B6:D6"/>
  </mergeCells>
  <pageMargins left="0.39370078740157483" right="0.39370078740157483" top="0.55118110236220474" bottom="0.55118110236220474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2020-10-21T08:56:39Z</dcterms:modified>
</cp:coreProperties>
</file>