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Лист 1" sheetId="1" r:id="rId1"/>
  </sheets>
  <definedNames>
    <definedName name="bold_col_number" localSheetId="0">'Лист 1'!#REF!</definedName>
    <definedName name="bold_col_number">#REF!</definedName>
    <definedName name="Colspan" localSheetId="0">'Лист 1'!#REF!</definedName>
    <definedName name="Colspan">#REF!</definedName>
    <definedName name="first_table_col" localSheetId="0">'Лист 1'!#REF!</definedName>
    <definedName name="first_table_col">#REF!</definedName>
    <definedName name="first_table_row1" localSheetId="0">'Лист 1'!#REF!</definedName>
    <definedName name="first_table_row1">#REF!</definedName>
    <definedName name="first_table_row2" localSheetId="0">'Лист 1'!#REF!</definedName>
    <definedName name="first_table_row2">#REF!</definedName>
    <definedName name="max_col_razn" localSheetId="0">'Лист 1'!#REF!</definedName>
    <definedName name="max_col_razn">#REF!</definedName>
    <definedName name="nc" localSheetId="0">'Лист 1'!#REF!</definedName>
    <definedName name="nc">#REF!</definedName>
    <definedName name="need_bold_rows" localSheetId="0">'Лист 1'!#REF!</definedName>
    <definedName name="need_bold_rows">#REF!</definedName>
    <definedName name="need_build_down" localSheetId="0">'Лист 1'!#REF!</definedName>
    <definedName name="need_build_down">#REF!</definedName>
    <definedName name="need_control_sum" localSheetId="0">'Лист 1'!#REF!</definedName>
    <definedName name="need_control_sum">#REF!</definedName>
    <definedName name="page_to_sheet_br" localSheetId="0">'Лист 1'!#REF!</definedName>
    <definedName name="page_to_sheet_br">#REF!</definedName>
    <definedName name="razn_down_rows" localSheetId="0">'Лист 1'!#REF!</definedName>
    <definedName name="razn_down_rows">#REF!</definedName>
    <definedName name="rows_to_delete" localSheetId="0">'Лист 1'!#REF!</definedName>
    <definedName name="rows_to_delete">#REF!</definedName>
    <definedName name="rows_to_last" localSheetId="0">'Лист 1'!#REF!</definedName>
    <definedName name="rows_to_last">#REF!</definedName>
    <definedName name="Signature_in_razn" localSheetId="0">'Лист 1'!#REF!</definedName>
    <definedName name="Signature_in_razn">#REF!</definedName>
    <definedName name="_xlnm.Print_Titles" localSheetId="0">'Лист 1'!$4:$4</definedName>
    <definedName name="_xlnm.Print_Area" localSheetId="0">'Лист 1'!$A$1:$E$49</definedName>
  </definedNames>
  <calcPr fullCalcOnLoad="1"/>
</workbook>
</file>

<file path=xl/sharedStrings.xml><?xml version="1.0" encoding="utf-8"?>
<sst xmlns="http://schemas.openxmlformats.org/spreadsheetml/2006/main" count="71" uniqueCount="71">
  <si>
    <t>00010100000000000000 </t>
  </si>
  <si>
    <t>00010500000000000000 </t>
  </si>
  <si>
    <t>00010800000000000000 </t>
  </si>
  <si>
    <t>00010900000000000000 </t>
  </si>
  <si>
    <t>00011100000000000000 </t>
  </si>
  <si>
    <t>00011200000000000000 </t>
  </si>
  <si>
    <t>00011400000000000000 </t>
  </si>
  <si>
    <t>00011600000000000000 </t>
  </si>
  <si>
    <t>00011700000000000000 </t>
  </si>
  <si>
    <t>00020200000000000000 </t>
  </si>
  <si>
    <t>00020700000000000180 </t>
  </si>
  <si>
    <t>0100 </t>
  </si>
  <si>
    <t>0300 </t>
  </si>
  <si>
    <t>0400 </t>
  </si>
  <si>
    <t>0500 </t>
  </si>
  <si>
    <t>0700 </t>
  </si>
  <si>
    <t>0800 </t>
  </si>
  <si>
    <t>0900 </t>
  </si>
  <si>
    <t>1000 </t>
  </si>
  <si>
    <t>7900 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</si>
  <si>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</si>
  <si>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</si>
  <si>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</si>
  <si>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</si>
  <si>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Прочие безвозмездные поступления</t>
  </si>
  <si>
    <t>ДОХОДЫ БЮДЖЕТА - ВСЕГО</t>
  </si>
  <si>
    <t>РАСХОДЫ</t>
  </si>
  <si>
    <t xml:space="preserve">ДЕФИЦИТ БЮДЖЕТА </t>
  </si>
  <si>
    <t>РАСХОДЫ БЮДЖЕТА - ВСЕГО </t>
  </si>
  <si>
    <t>КБК</t>
  </si>
  <si>
    <t xml:space="preserve">Наименование </t>
  </si>
  <si>
    <t>% исполнения</t>
  </si>
  <si>
    <t>Общегосударственные вопросы </t>
  </si>
  <si>
    <t>Национальная безопасность и правоохранительная деятельность </t>
  </si>
  <si>
    <t>Национальная экономика </t>
  </si>
  <si>
    <t>Жилищно-коммунальное хозяйство </t>
  </si>
  <si>
    <t>Образование </t>
  </si>
  <si>
    <t>Социальная политика </t>
  </si>
  <si>
    <t>Налоги на совокупный доход</t>
  </si>
  <si>
    <t>Государственная пошлина, сборы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</si>
  <si>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</si>
  <si>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</si>
  <si>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Годовые назначения, тыс.руб.</t>
  </si>
  <si>
    <t>Безвозмездные поступления от других бюджетов бюджетной системы РФ</t>
  </si>
  <si>
    <t>Налоги на прибыль, доходы</t>
  </si>
  <si>
    <t>Здравоохранение  </t>
  </si>
  <si>
    <t>Физическая культура и спорт</t>
  </si>
  <si>
    <t>Обслуживание государственного и муниципального долга</t>
  </si>
  <si>
    <t>00011300000000000000 </t>
  </si>
  <si>
    <t>Доходы от оказания платных услуг и компенсации затрат государства</t>
  </si>
  <si>
    <t>00021900000000000180 </t>
  </si>
  <si>
    <t>Возврат остатков субсидий, субвенций  и иных межбюджетных трансфертов, имеющих целевое назначение, прошлых лет</t>
  </si>
  <si>
    <t>00010600000000000000 </t>
  </si>
  <si>
    <t>Налоги на имущество</t>
  </si>
  <si>
    <t>00021800000000000180 </t>
  </si>
  <si>
    <t>Доходы бюджетов бюджетной системы РФ от возврата бюджетами бюджетной системы РФ и организациями остатков субсидий, субвенций  и иных межбюджетных трансфертов, имеющих целевое назначение, прошлых лет</t>
  </si>
  <si>
    <t>Налоги на товары (работы, услуги), реализуемые на территории РФ</t>
  </si>
  <si>
    <t>00010300000000000000 </t>
  </si>
  <si>
    <t>Культура и кинематография </t>
  </si>
  <si>
    <t xml:space="preserve">                                                                                                                                  </t>
  </si>
  <si>
    <t>9600 </t>
  </si>
  <si>
    <t>00085000000000000000 </t>
  </si>
  <si>
    <t>Охрана окружающей среды</t>
  </si>
  <si>
    <t>0600 </t>
  </si>
  <si>
    <t>городского округа</t>
  </si>
  <si>
    <t xml:space="preserve">                   Администрации Наро-Фоминского </t>
  </si>
  <si>
    <t>Средства массовой информации</t>
  </si>
  <si>
    <t xml:space="preserve">       Начальник Финансового управления</t>
  </si>
  <si>
    <t>Н.К. Горн</t>
  </si>
  <si>
    <t>Сведения о ходе исполнения бюджета Наро-Фоминского городского округа за 2019 год в соответствии с п. 6 ст. 52 Федерального закона  от 06.10.2003 г. № 131-ФЗ "Об общих принципах организации местного самоуправления в Российской Федерации"</t>
  </si>
  <si>
    <t>Исполнение на 01.01.2020,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</si>
</sst>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%"/>
    <numFmt numFmtId="175" formatCode="0.0"/>
    <numFmt numFmtId="176" formatCode="#,##0.0"/>
    <numFmt numFmtId="177" formatCode="[$-FC19]d\ mmmm\ yyyy\ &quot;г.&quot;"/>
    <numFmt numFmtId="178" formatCode="_-* #,##0.0_р_._-;\-* #,##0.0_р_._-;_-* &quot;-&quot;??_р_._-;_-@_-"/>
    <numFmt numFmtId="179" formatCode="_-* #,##0_р_._-;\-* #,##0_р_._-;_-* &quot;-&quot;??_р_._-;_-@_-"/>
    <numFmt numFmtId="180" formatCode="&quot;&quot;###,##0"/>
    <numFmt numFmtId="181" formatCode="_-* #,##0.000_р_._-;\-* #,##0.000_р_._-;_-* &quot;-&quot;??_р_._-;_-@_-"/>
    <numFmt numFmtId="182" formatCode="_-* #,##0.0000_р_._-;\-* #,##0.0000_р_._-;_-* &quot;-&quot;??_р_._-;_-@_-"/>
  </numFmts>
  <fonts count="45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0"/>
    </font>
    <font>
      <sz val="18"/>
      <name val="Times New Roman"/>
      <family val="1"/>
    </font>
    <font>
      <sz val="18"/>
      <name val="Arial Cyr"/>
      <family val="2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Arial Cyr"/>
      <family val="0"/>
    </font>
    <font>
      <i/>
      <sz val="14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75" fontId="1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175" fontId="1" fillId="0" borderId="10" xfId="0" applyNumberFormat="1" applyFont="1" applyFill="1" applyBorder="1" applyAlignment="1">
      <alignment horizontal="center"/>
    </xf>
    <xf numFmtId="179" fontId="9" fillId="0" borderId="0" xfId="58" applyNumberFormat="1" applyFont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8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view="pageBreakPreview" zoomScale="90" zoomScaleSheetLayoutView="90" zoomScalePageLayoutView="0" workbookViewId="0" topLeftCell="A28">
      <selection activeCell="K50" sqref="K50"/>
    </sheetView>
  </sheetViews>
  <sheetFormatPr defaultColWidth="9.00390625" defaultRowHeight="12.75"/>
  <cols>
    <col min="1" max="1" width="29.75390625" style="1" customWidth="1"/>
    <col min="2" max="2" width="54.00390625" style="2" customWidth="1"/>
    <col min="3" max="3" width="17.75390625" style="2" customWidth="1"/>
    <col min="4" max="4" width="19.625" style="2" customWidth="1"/>
    <col min="5" max="5" width="16.625" style="2" customWidth="1"/>
    <col min="6" max="6" width="8.00390625" style="6" customWidth="1"/>
    <col min="7" max="7" width="12.75390625" style="6" customWidth="1"/>
    <col min="8" max="16384" width="9.125" style="6" customWidth="1"/>
  </cols>
  <sheetData>
    <row r="1" spans="6:12" ht="49.5" customHeight="1">
      <c r="F1" s="3"/>
      <c r="G1" s="4"/>
      <c r="H1" s="3"/>
      <c r="I1" s="3"/>
      <c r="J1" s="3"/>
      <c r="K1" s="5"/>
      <c r="L1" s="5"/>
    </row>
    <row r="2" spans="1:12" ht="117" customHeight="1">
      <c r="A2" s="37" t="s">
        <v>69</v>
      </c>
      <c r="B2" s="37"/>
      <c r="C2" s="37"/>
      <c r="D2" s="37"/>
      <c r="E2" s="37"/>
      <c r="F2" s="3"/>
      <c r="G2" s="4"/>
      <c r="H2" s="3"/>
      <c r="I2" s="3"/>
      <c r="J2" s="3"/>
      <c r="K2" s="5"/>
      <c r="L2" s="5"/>
    </row>
    <row r="3" spans="1:33" ht="67.5" customHeight="1">
      <c r="A3" s="18" t="s">
        <v>29</v>
      </c>
      <c r="B3" s="18" t="s">
        <v>30</v>
      </c>
      <c r="C3" s="18" t="s">
        <v>42</v>
      </c>
      <c r="D3" s="18" t="s">
        <v>70</v>
      </c>
      <c r="E3" s="18" t="s">
        <v>31</v>
      </c>
      <c r="T3" s="8"/>
      <c r="U3" s="7"/>
      <c r="V3" s="7"/>
      <c r="W3" s="7"/>
      <c r="X3" s="7"/>
      <c r="Y3" s="7"/>
      <c r="Z3" s="7"/>
      <c r="AA3" s="7"/>
      <c r="AB3" s="8"/>
      <c r="AC3" s="8"/>
      <c r="AD3" s="7"/>
      <c r="AE3" s="7"/>
      <c r="AF3" s="7"/>
      <c r="AG3" s="7"/>
    </row>
    <row r="4" spans="1:5" ht="18.75">
      <c r="A4" s="9">
        <v>1</v>
      </c>
      <c r="B4" s="9">
        <v>2</v>
      </c>
      <c r="C4" s="9">
        <v>3</v>
      </c>
      <c r="D4" s="9">
        <v>4</v>
      </c>
      <c r="E4" s="10">
        <v>5</v>
      </c>
    </row>
    <row r="5" spans="1:5" ht="18.75">
      <c r="A5" s="11" t="s">
        <v>0</v>
      </c>
      <c r="B5" s="12" t="s">
        <v>44</v>
      </c>
      <c r="C5" s="25">
        <v>1385757</v>
      </c>
      <c r="D5" s="25">
        <v>1380446</v>
      </c>
      <c r="E5" s="23">
        <f>D5/C5*100</f>
        <v>99.61674377253732</v>
      </c>
    </row>
    <row r="6" spans="1:5" ht="37.5">
      <c r="A6" s="11" t="s">
        <v>57</v>
      </c>
      <c r="B6" s="12" t="s">
        <v>56</v>
      </c>
      <c r="C6" s="25">
        <v>64099</v>
      </c>
      <c r="D6" s="25">
        <v>64887</v>
      </c>
      <c r="E6" s="24">
        <f>D6/C6*100</f>
        <v>101.22934835176835</v>
      </c>
    </row>
    <row r="7" spans="1:5" ht="18" customHeight="1">
      <c r="A7" s="11" t="s">
        <v>1</v>
      </c>
      <c r="B7" s="12" t="s">
        <v>38</v>
      </c>
      <c r="C7" s="25">
        <v>426521</v>
      </c>
      <c r="D7" s="25">
        <v>426186</v>
      </c>
      <c r="E7" s="23">
        <f>D7/C7*100</f>
        <v>99.92145756012013</v>
      </c>
    </row>
    <row r="8" spans="1:5" ht="18.75">
      <c r="A8" s="11" t="s">
        <v>52</v>
      </c>
      <c r="B8" s="12" t="s">
        <v>53</v>
      </c>
      <c r="C8" s="25">
        <v>820942</v>
      </c>
      <c r="D8" s="25">
        <v>841825</v>
      </c>
      <c r="E8" s="23">
        <f>D8/C8*100</f>
        <v>102.5437850664237</v>
      </c>
    </row>
    <row r="9" spans="1:5" ht="18.75">
      <c r="A9" s="11" t="s">
        <v>2</v>
      </c>
      <c r="B9" s="12" t="s">
        <v>39</v>
      </c>
      <c r="C9" s="25">
        <v>25524</v>
      </c>
      <c r="D9" s="25">
        <v>26121</v>
      </c>
      <c r="E9" s="23">
        <f>D9/C9*100</f>
        <v>102.3389750822755</v>
      </c>
    </row>
    <row r="10" spans="1:5" ht="57" customHeight="1">
      <c r="A10" s="11" t="s">
        <v>3</v>
      </c>
      <c r="B10" s="12" t="s">
        <v>40</v>
      </c>
      <c r="C10" s="25">
        <v>0</v>
      </c>
      <c r="D10" s="25">
        <v>73</v>
      </c>
      <c r="E10" s="24"/>
    </row>
    <row r="11" spans="1:5" ht="56.25">
      <c r="A11" s="11" t="s">
        <v>4</v>
      </c>
      <c r="B11" s="12" t="s">
        <v>41</v>
      </c>
      <c r="C11" s="25">
        <v>247892</v>
      </c>
      <c r="D11" s="25">
        <v>252646</v>
      </c>
      <c r="E11" s="24">
        <f>D11/C11*100</f>
        <v>101.91777064205381</v>
      </c>
    </row>
    <row r="12" spans="1:5" ht="37.5">
      <c r="A12" s="11" t="s">
        <v>5</v>
      </c>
      <c r="B12" s="12" t="s">
        <v>20</v>
      </c>
      <c r="C12" s="25">
        <v>8486</v>
      </c>
      <c r="D12" s="25">
        <v>6747</v>
      </c>
      <c r="E12" s="24">
        <f>D12/C12*100</f>
        <v>79.50742399245817</v>
      </c>
    </row>
    <row r="13" spans="1:5" ht="37.5">
      <c r="A13" s="11" t="s">
        <v>48</v>
      </c>
      <c r="B13" s="12" t="s">
        <v>49</v>
      </c>
      <c r="C13" s="25">
        <v>31200</v>
      </c>
      <c r="D13" s="25">
        <v>32986</v>
      </c>
      <c r="E13" s="24"/>
    </row>
    <row r="14" spans="1:5" ht="37.5">
      <c r="A14" s="11" t="s">
        <v>6</v>
      </c>
      <c r="B14" s="12" t="s">
        <v>21</v>
      </c>
      <c r="C14" s="25">
        <v>126500</v>
      </c>
      <c r="D14" s="25">
        <v>134403</v>
      </c>
      <c r="E14" s="24">
        <f>D14/C14*100</f>
        <v>106.24743083003953</v>
      </c>
    </row>
    <row r="15" spans="1:5" ht="18.75">
      <c r="A15" s="11" t="s">
        <v>7</v>
      </c>
      <c r="B15" s="12" t="s">
        <v>22</v>
      </c>
      <c r="C15" s="25">
        <v>23361</v>
      </c>
      <c r="D15" s="25">
        <v>22882</v>
      </c>
      <c r="E15" s="23">
        <f>D15/C15*100</f>
        <v>97.94957407645221</v>
      </c>
    </row>
    <row r="16" spans="1:5" ht="18.75">
      <c r="A16" s="11" t="s">
        <v>8</v>
      </c>
      <c r="B16" s="12" t="s">
        <v>23</v>
      </c>
      <c r="C16" s="25">
        <v>635516</v>
      </c>
      <c r="D16" s="25">
        <v>2064</v>
      </c>
      <c r="E16" s="23">
        <f>D16/C16*100</f>
        <v>0.3247754580529837</v>
      </c>
    </row>
    <row r="17" spans="1:5" ht="36" customHeight="1">
      <c r="A17" s="11" t="s">
        <v>9</v>
      </c>
      <c r="B17" s="12" t="s">
        <v>43</v>
      </c>
      <c r="C17" s="25">
        <v>4892366</v>
      </c>
      <c r="D17" s="25">
        <v>4570192</v>
      </c>
      <c r="E17" s="24">
        <f>D17/C17*100</f>
        <v>93.41476087439084</v>
      </c>
    </row>
    <row r="18" spans="1:5" ht="36" customHeight="1" hidden="1">
      <c r="A18" s="11" t="s">
        <v>10</v>
      </c>
      <c r="B18" s="12" t="s">
        <v>24</v>
      </c>
      <c r="C18" s="25">
        <v>0</v>
      </c>
      <c r="D18" s="25">
        <v>0</v>
      </c>
      <c r="E18" s="24"/>
    </row>
    <row r="19" spans="1:5" ht="74.25" customHeight="1">
      <c r="A19" s="11" t="s">
        <v>54</v>
      </c>
      <c r="B19" s="26" t="s">
        <v>55</v>
      </c>
      <c r="C19" s="25">
        <v>0</v>
      </c>
      <c r="D19" s="25">
        <v>2719</v>
      </c>
      <c r="E19" s="24"/>
    </row>
    <row r="20" spans="1:5" ht="72.75" customHeight="1">
      <c r="A20" s="11" t="s">
        <v>50</v>
      </c>
      <c r="B20" s="12" t="s">
        <v>51</v>
      </c>
      <c r="C20" s="25">
        <v>0</v>
      </c>
      <c r="D20" s="25">
        <v>-66083</v>
      </c>
      <c r="E20" s="24"/>
    </row>
    <row r="21" spans="1:5" s="15" customFormat="1" ht="18.75">
      <c r="A21" s="13" t="s">
        <v>61</v>
      </c>
      <c r="B21" s="14" t="s">
        <v>25</v>
      </c>
      <c r="C21" s="28">
        <f>SUM(C5:C20)</f>
        <v>8688164</v>
      </c>
      <c r="D21" s="28">
        <f>SUM(D5:D20)</f>
        <v>7698094</v>
      </c>
      <c r="E21" s="29">
        <f>D21/C21*100</f>
        <v>88.60438177732372</v>
      </c>
    </row>
    <row r="22" spans="1:5" s="15" customFormat="1" ht="18.75">
      <c r="A22" s="13"/>
      <c r="B22" s="14"/>
      <c r="C22" s="16"/>
      <c r="D22" s="16"/>
      <c r="E22" s="22"/>
    </row>
    <row r="23" spans="1:5" s="31" customFormat="1" ht="18.75">
      <c r="A23" s="38"/>
      <c r="B23" s="39" t="s">
        <v>26</v>
      </c>
      <c r="C23" s="28"/>
      <c r="D23" s="28"/>
      <c r="E23" s="29"/>
    </row>
    <row r="24" spans="1:5" s="32" customFormat="1" ht="18.75">
      <c r="A24" s="40" t="s">
        <v>11</v>
      </c>
      <c r="B24" s="41" t="s">
        <v>32</v>
      </c>
      <c r="C24" s="25">
        <v>780073</v>
      </c>
      <c r="D24" s="25">
        <v>630984</v>
      </c>
      <c r="E24" s="42">
        <f aca="true" t="shared" si="0" ref="E24:E36">D24/C24*100</f>
        <v>80.88781434558048</v>
      </c>
    </row>
    <row r="25" spans="1:5" s="32" customFormat="1" ht="37.5">
      <c r="A25" s="40" t="s">
        <v>12</v>
      </c>
      <c r="B25" s="41" t="s">
        <v>33</v>
      </c>
      <c r="C25" s="25">
        <v>38329</v>
      </c>
      <c r="D25" s="25">
        <v>33938</v>
      </c>
      <c r="E25" s="43">
        <f t="shared" si="0"/>
        <v>88.54392235644029</v>
      </c>
    </row>
    <row r="26" spans="1:5" s="32" customFormat="1" ht="18.75">
      <c r="A26" s="40" t="s">
        <v>13</v>
      </c>
      <c r="B26" s="41" t="s">
        <v>34</v>
      </c>
      <c r="C26" s="25">
        <v>936403</v>
      </c>
      <c r="D26" s="25">
        <v>853721</v>
      </c>
      <c r="E26" s="42">
        <f t="shared" si="0"/>
        <v>91.17025468735149</v>
      </c>
    </row>
    <row r="27" spans="1:5" s="32" customFormat="1" ht="18.75">
      <c r="A27" s="40" t="s">
        <v>14</v>
      </c>
      <c r="B27" s="41" t="s">
        <v>35</v>
      </c>
      <c r="C27" s="25">
        <v>1123224</v>
      </c>
      <c r="D27" s="25">
        <v>983181</v>
      </c>
      <c r="E27" s="42">
        <f t="shared" si="0"/>
        <v>87.53205059720946</v>
      </c>
    </row>
    <row r="28" spans="1:5" s="32" customFormat="1" ht="18.75">
      <c r="A28" s="40" t="s">
        <v>63</v>
      </c>
      <c r="B28" s="41" t="s">
        <v>62</v>
      </c>
      <c r="C28" s="25">
        <v>335536</v>
      </c>
      <c r="D28" s="25">
        <v>270534</v>
      </c>
      <c r="E28" s="42">
        <f t="shared" si="0"/>
        <v>80.627414047971</v>
      </c>
    </row>
    <row r="29" spans="1:5" s="32" customFormat="1" ht="18.75">
      <c r="A29" s="40" t="s">
        <v>15</v>
      </c>
      <c r="B29" s="41" t="s">
        <v>36</v>
      </c>
      <c r="C29" s="25">
        <v>4250964</v>
      </c>
      <c r="D29" s="25">
        <v>3954013</v>
      </c>
      <c r="E29" s="42">
        <f t="shared" si="0"/>
        <v>93.01450212234214</v>
      </c>
    </row>
    <row r="30" spans="1:5" s="32" customFormat="1" ht="18.75">
      <c r="A30" s="40" t="s">
        <v>16</v>
      </c>
      <c r="B30" s="41" t="s">
        <v>58</v>
      </c>
      <c r="C30" s="25">
        <v>459091</v>
      </c>
      <c r="D30" s="25">
        <v>440754</v>
      </c>
      <c r="E30" s="43">
        <f t="shared" si="0"/>
        <v>96.00580277112817</v>
      </c>
    </row>
    <row r="31" spans="1:5" s="32" customFormat="1" ht="18.75">
      <c r="A31" s="40" t="s">
        <v>17</v>
      </c>
      <c r="B31" s="41" t="s">
        <v>45</v>
      </c>
      <c r="C31" s="25">
        <v>30003</v>
      </c>
      <c r="D31" s="25">
        <v>21577</v>
      </c>
      <c r="E31" s="43">
        <f t="shared" si="0"/>
        <v>71.91614171916142</v>
      </c>
    </row>
    <row r="32" spans="1:5" s="32" customFormat="1" ht="18.75">
      <c r="A32" s="40" t="s">
        <v>18</v>
      </c>
      <c r="B32" s="41" t="s">
        <v>37</v>
      </c>
      <c r="C32" s="25">
        <v>199522</v>
      </c>
      <c r="D32" s="25">
        <v>188490</v>
      </c>
      <c r="E32" s="42">
        <f t="shared" si="0"/>
        <v>94.47078517657201</v>
      </c>
    </row>
    <row r="33" spans="1:5" s="32" customFormat="1" ht="18.75">
      <c r="A33" s="40">
        <v>1100</v>
      </c>
      <c r="B33" s="41" t="s">
        <v>46</v>
      </c>
      <c r="C33" s="25">
        <v>510225</v>
      </c>
      <c r="D33" s="25">
        <v>489924</v>
      </c>
      <c r="E33" s="42">
        <f t="shared" si="0"/>
        <v>96.02116713214758</v>
      </c>
    </row>
    <row r="34" spans="1:5" s="32" customFormat="1" ht="18.75">
      <c r="A34" s="40">
        <v>1200</v>
      </c>
      <c r="B34" s="41" t="s">
        <v>66</v>
      </c>
      <c r="C34" s="25">
        <v>260</v>
      </c>
      <c r="D34" s="25">
        <v>233</v>
      </c>
      <c r="E34" s="42">
        <f t="shared" si="0"/>
        <v>89.61538461538461</v>
      </c>
    </row>
    <row r="35" spans="1:5" s="32" customFormat="1" ht="37.5">
      <c r="A35" s="40">
        <v>1300</v>
      </c>
      <c r="B35" s="41" t="s">
        <v>47</v>
      </c>
      <c r="C35" s="25">
        <v>130000</v>
      </c>
      <c r="D35" s="25">
        <v>119137</v>
      </c>
      <c r="E35" s="43">
        <f t="shared" si="0"/>
        <v>91.64384615384616</v>
      </c>
    </row>
    <row r="36" spans="1:5" s="31" customFormat="1" ht="18.75">
      <c r="A36" s="38" t="s">
        <v>60</v>
      </c>
      <c r="B36" s="39" t="s">
        <v>28</v>
      </c>
      <c r="C36" s="28">
        <f>C24+C25+C26+C27+C28+C29+C30+C31+C32+C33+C34+C35</f>
        <v>8793630</v>
      </c>
      <c r="D36" s="28">
        <f>D24+D25+D26+D27+D28+D29+D30+D31+D32+D33+D34+D35</f>
        <v>7986486</v>
      </c>
      <c r="E36" s="29">
        <f t="shared" si="0"/>
        <v>90.82126493837016</v>
      </c>
    </row>
    <row r="37" spans="1:5" s="15" customFormat="1" ht="18.75">
      <c r="A37" s="13"/>
      <c r="B37" s="14"/>
      <c r="C37" s="16"/>
      <c r="D37" s="16"/>
      <c r="E37" s="22"/>
    </row>
    <row r="38" spans="1:8" s="15" customFormat="1" ht="18.75">
      <c r="A38" s="13" t="s">
        <v>19</v>
      </c>
      <c r="B38" s="14" t="s">
        <v>27</v>
      </c>
      <c r="C38" s="28">
        <v>-188604</v>
      </c>
      <c r="D38" s="34">
        <f>D21-D36</f>
        <v>-288392</v>
      </c>
      <c r="E38" s="22"/>
      <c r="G38" s="30"/>
      <c r="H38" s="30"/>
    </row>
    <row r="39" spans="3:5" ht="18.75">
      <c r="C39" s="21"/>
      <c r="D39" s="33"/>
      <c r="E39" s="17"/>
    </row>
    <row r="40" spans="3:5" ht="18.75">
      <c r="C40" s="44"/>
      <c r="E40" s="17"/>
    </row>
    <row r="41" spans="3:5" ht="18.75">
      <c r="C41" s="21" t="s">
        <v>59</v>
      </c>
      <c r="D41" s="21"/>
      <c r="E41" s="17"/>
    </row>
    <row r="42" spans="3:5" ht="18.75">
      <c r="C42" s="21"/>
      <c r="E42" s="17"/>
    </row>
    <row r="43" ht="18.75">
      <c r="E43" s="17"/>
    </row>
    <row r="44" spans="1:2" ht="23.25">
      <c r="A44" s="35" t="s">
        <v>67</v>
      </c>
      <c r="B44" s="35"/>
    </row>
    <row r="45" spans="1:5" s="20" customFormat="1" ht="23.25">
      <c r="A45" s="36" t="s">
        <v>65</v>
      </c>
      <c r="B45" s="36"/>
      <c r="D45" s="27" t="s">
        <v>68</v>
      </c>
      <c r="E45" s="19"/>
    </row>
    <row r="46" spans="1:2" ht="23.25">
      <c r="A46" s="35" t="s">
        <v>64</v>
      </c>
      <c r="B46" s="35"/>
    </row>
  </sheetData>
  <sheetProtection/>
  <mergeCells count="4">
    <mergeCell ref="A44:B44"/>
    <mergeCell ref="A45:B45"/>
    <mergeCell ref="A46:B46"/>
    <mergeCell ref="A2:E2"/>
  </mergeCells>
  <printOptions/>
  <pageMargins left="0.87" right="0.5" top="0.3937007874015748" bottom="0.3937007874015748" header="0.5118110236220472" footer="0.16"/>
  <pageSetup fitToHeight="1" fitToWidth="1" horizontalDpi="300" verticalDpi="3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Пользователь Windows</cp:lastModifiedBy>
  <cp:lastPrinted>2020-03-17T13:31:25Z</cp:lastPrinted>
  <dcterms:created xsi:type="dcterms:W3CDTF">2000-03-06T12:32:30Z</dcterms:created>
  <dcterms:modified xsi:type="dcterms:W3CDTF">2020-03-17T13:31:36Z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sheet1_last_row">
    <vt:lpwstr>179</vt:lpwstr>
  </property>
  <property fmtid="{D5CDD505-2E9C-101B-9397-08002B2CF9AE}" pid="38" name="Rep_name">
    <vt:lpwstr>r_kons5_c</vt:lpwstr>
  </property>
  <property fmtid="{D5CDD505-2E9C-101B-9397-08002B2CF9AE}" pid="39" name="wb_name1">
    <vt:lpwstr>r_kons5_c1</vt:lpwstr>
  </property>
  <property fmtid="{D5CDD505-2E9C-101B-9397-08002B2CF9AE}" pid="40" name="wb_number">
    <vt:i4>1</vt:i4>
  </property>
  <property fmtid="{D5CDD505-2E9C-101B-9397-08002B2CF9AE}" pid="41" name="wb_total">
    <vt:i4>1</vt:i4>
  </property>
  <property fmtid="{D5CDD505-2E9C-101B-9397-08002B2CF9AE}" pid="42" name="wb_sheets_total">
    <vt:lpwstr>1</vt:lpwstr>
  </property>
  <property fmtid="{D5CDD505-2E9C-101B-9397-08002B2CF9AE}" pid="43" name="line_breaks">
    <vt:lpwstr/>
  </property>
  <property fmtid="{D5CDD505-2E9C-101B-9397-08002B2CF9AE}" pid="44" name="auto_xls_convert">
    <vt:i4>0</vt:i4>
  </property>
  <property fmtid="{D5CDD505-2E9C-101B-9397-08002B2CF9AE}" pid="45" name="upper_col_number">
    <vt:lpwstr>6</vt:lpwstr>
  </property>
  <property fmtid="{D5CDD505-2E9C-101B-9397-08002B2CF9AE}" pid="46" name="SQLCA_str">
    <vt:lpwstr>sa #@$none Server-fu Narofominsk2006</vt:lpwstr>
  </property>
  <property fmtid="{D5CDD505-2E9C-101B-9397-08002B2CF9AE}" pid="47" name="Pb_version">
    <vt:lpwstr/>
  </property>
  <property fmtid="{D5CDD505-2E9C-101B-9397-08002B2CF9AE}" pid="48" name="Program_version">
    <vt:lpwstr/>
  </property>
  <property fmtid="{D5CDD505-2E9C-101B-9397-08002B2CF9AE}" pid="49" name="Html_converter_version">
    <vt:lpwstr>2.6.5</vt:lpwstr>
  </property>
  <property fmtid="{D5CDD505-2E9C-101B-9397-08002B2CF9AE}" pid="50" name="Xls_conv_version">
    <vt:lpwstr>2.6.5</vt:lpwstr>
  </property>
  <property fmtid="{D5CDD505-2E9C-101B-9397-08002B2CF9AE}" pid="51" name="Html_built_time">
    <vt:lpwstr>start_time=9:54:18, finish_time=9:54:21</vt:lpwstr>
  </property>
  <property fmtid="{D5CDD505-2E9C-101B-9397-08002B2CF9AE}" pid="52" name="Finish_time">
    <vt:lpwstr>9:54:28 AM</vt:lpwstr>
  </property>
  <property fmtid="{D5CDD505-2E9C-101B-9397-08002B2CF9AE}" pid="53" name="Xls_save_path">
    <vt:lpwstr/>
  </property>
  <property fmtid="{D5CDD505-2E9C-101B-9397-08002B2CF9AE}" pid="54" name="html_table_rows">
    <vt:i4>176</vt:i4>
  </property>
  <property fmtid="{D5CDD505-2E9C-101B-9397-08002B2CF9AE}" pid="55" name="html_array_dim">
    <vt:i4>178</vt:i4>
  </property>
</Properties>
</file>