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</sheets>
  <calcPr calcId="162913" iterate="1"/>
</workbook>
</file>

<file path=xl/calcChain.xml><?xml version="1.0" encoding="utf-8"?>
<calcChain xmlns="http://schemas.openxmlformats.org/spreadsheetml/2006/main">
  <c r="D34" i="1" l="1"/>
  <c r="D31" i="1"/>
  <c r="D21" i="1"/>
  <c r="D13" i="1"/>
  <c r="D18" i="1"/>
  <c r="D17" i="1"/>
  <c r="B4" i="1"/>
  <c r="B51" i="1"/>
  <c r="B46" i="1"/>
  <c r="B41" i="1"/>
  <c r="B35" i="1"/>
  <c r="B32" i="1"/>
  <c r="D32" i="1" s="1"/>
  <c r="B27" i="1"/>
  <c r="B19" i="1"/>
  <c r="B15" i="1"/>
  <c r="D60" i="1" l="1"/>
  <c r="D5" i="1"/>
  <c r="D6" i="1"/>
  <c r="D7" i="1"/>
  <c r="D8" i="1"/>
  <c r="D10" i="1"/>
  <c r="D53" i="1" l="1"/>
  <c r="D52" i="1"/>
  <c r="D51" i="1"/>
  <c r="D49" i="1"/>
  <c r="D48" i="1"/>
  <c r="D47" i="1"/>
  <c r="D46" i="1"/>
  <c r="D43" i="1"/>
  <c r="D42" i="1"/>
  <c r="D41" i="1"/>
  <c r="D40" i="1"/>
  <c r="D39" i="1"/>
  <c r="D38" i="1"/>
  <c r="D37" i="1"/>
  <c r="D36" i="1"/>
  <c r="D35" i="1"/>
  <c r="D30" i="1"/>
  <c r="D29" i="1"/>
  <c r="D28" i="1"/>
  <c r="D27" i="1"/>
  <c r="D26" i="1"/>
  <c r="D25" i="1"/>
  <c r="D24" i="1"/>
  <c r="D23" i="1"/>
  <c r="D20" i="1"/>
  <c r="D19" i="1"/>
  <c r="D16" i="1"/>
  <c r="D15" i="1"/>
  <c r="D12" i="1"/>
  <c r="D4" i="1"/>
</calcChain>
</file>

<file path=xl/sharedStrings.xml><?xml version="1.0" encoding="utf-8"?>
<sst xmlns="http://schemas.openxmlformats.org/spreadsheetml/2006/main" count="63" uniqueCount="63">
  <si>
    <t xml:space="preserve">Наименование
</t>
  </si>
  <si>
    <t>0100ОБЩЕГОСУДАРСТВЕННЫЕ ВОПРОСЫ</t>
  </si>
  <si>
    <t>0102Функционирование высшего должностного лица субъекта Российской Федерации и муниципального образования</t>
  </si>
  <si>
    <t>0103Функционирование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</si>
  <si>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</si>
  <si>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0106Обеспечение деятельности финансовых, налоговых и таможенных органов и органов финансового (финансово-бюджетного) надзора</t>
  </si>
  <si>
    <t>0107Обеспечение проведения выборов и референдумов</t>
  </si>
  <si>
    <t>0108Международные отношения и международное сотрудничество</t>
  </si>
  <si>
    <t>0111Резервные фонды</t>
  </si>
  <si>
    <t>0113Другие общегосударственные вопросы</t>
  </si>
  <si>
    <t>0300НАЦИОНАЛЬНАЯ БЕЗОПАСНОСТЬ И ПРАВООХРАНИТЕЛЬНАЯ ДЕЯТЕЛЬНОСТЬ</t>
  </si>
  <si>
    <t>0314Другие вопросы в области национальной безопасности и правоохранительной деятельности</t>
  </si>
  <si>
    <t>0400НАЦИОНАЛЬНАЯ ЭКОНОМИКА</t>
  </si>
  <si>
    <t>0401Общеэкономические вопросы</t>
  </si>
  <si>
    <t>0405Сельское хозяйство и рыболовство</t>
  </si>
  <si>
    <t>0408Транспорт</t>
  </si>
  <si>
    <t>0409Дорожное хозяйство (дорожные фонды)</t>
  </si>
  <si>
    <t>0410Связь и информатика</t>
  </si>
  <si>
    <t>0412Другие вопросы в области национальной экономики</t>
  </si>
  <si>
    <t>0500ЖИЛИЩНО-КОММУНАЛЬНОЕ ХОЗЯЙСТВО</t>
  </si>
  <si>
    <t>0501Жилищное хозяйство</t>
  </si>
  <si>
    <t>0502Коммунальное хозяйство</t>
  </si>
  <si>
    <t>0503Благоустройство</t>
  </si>
  <si>
    <t>0505Другие вопросы в области жилищно-коммунального хозяйства</t>
  </si>
  <si>
    <t>0600ОХРАНА ОКРУЖАЮЩЕЙ СРЕДЫ</t>
  </si>
  <si>
    <t>0602Сбор,удаление отходов и очистка сточных вод</t>
  </si>
  <si>
    <t>0605Другие вопросы в области охраны окружающей среды</t>
  </si>
  <si>
    <t>0700Образование</t>
  </si>
  <si>
    <t>0701Дошкольное образование</t>
  </si>
  <si>
    <t>0702Общее образование</t>
  </si>
  <si>
    <t>0703Дополнительное образование детей</t>
  </si>
  <si>
    <t>0707Молодежная политика и оздоровление детей</t>
  </si>
  <si>
    <t>0709Другие вопросы в области образования</t>
  </si>
  <si>
    <t>0800КУЛЬТУРА, КИНЕМАТОГРАФИЯ</t>
  </si>
  <si>
    <t>0801Культура</t>
  </si>
  <si>
    <t>0804Другие вопросы в области культуры, кинематографии</t>
  </si>
  <si>
    <t>0900ЗДРАВООХРАНЕНИЕ</t>
  </si>
  <si>
    <t>0909Другие вопросы в области здравоохранения</t>
  </si>
  <si>
    <t>1000СОЦИАЛЬНАЯ ПОЛИТИКА</t>
  </si>
  <si>
    <t>1001Пенсионное обеспечение</t>
  </si>
  <si>
    <t>1003Социальное обеспечение населения</t>
  </si>
  <si>
    <t>1004Охрана семьи и детства</t>
  </si>
  <si>
    <t>1006Другие вопросы в области социальной политики</t>
  </si>
  <si>
    <t>1100ФИЗИЧЕСКАЯ КУЛЬТУРА И СПОРТ</t>
  </si>
  <si>
    <t>1101Физическая культура</t>
  </si>
  <si>
    <t>1102Массовый спорт</t>
  </si>
  <si>
    <t>1103Спорт высших достижений</t>
  </si>
  <si>
    <t>1300ОБСЛУЖИВАНИЕ ГОСУДАРСТВЕННОГО И МУНИЦИПАЛЬНОГО ДОЛГА</t>
  </si>
  <si>
    <t>1301Обслуживание государственного внутреннего и муниципального долга</t>
  </si>
  <si>
    <t>Итого:</t>
  </si>
  <si>
    <t>тыс.руб.</t>
  </si>
  <si>
    <t>1200Средства массовой информации</t>
  </si>
  <si>
    <t>Периодическая печать и издательства</t>
  </si>
  <si>
    <t>0310Защита населения и территории от чрезвычайных ситуаций природного и техногенного характера, пожарная безопасность</t>
  </si>
  <si>
    <t>0200 Национальная оборона</t>
  </si>
  <si>
    <t>0204 Мобилизационная подготовка экономики</t>
  </si>
  <si>
    <t xml:space="preserve"> 2022год </t>
  </si>
  <si>
    <t>2023год</t>
  </si>
  <si>
    <t>2023год 
в %
 к 2022году</t>
  </si>
  <si>
    <t>0309 Гражданская оборона</t>
  </si>
  <si>
    <t>0406 Водное хозяйство</t>
  </si>
  <si>
    <t>1204 Другие вопросы в области средств массовой информации</t>
  </si>
  <si>
    <t xml:space="preserve">
Аналитические данные о расходах бюджета Наро-Фоминского городского округа  по разделам и подразделам классификации расходов бюджетов за полугодие 2023 года в сравнении с соответствующим периодом прошлого года 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</si>
</sst>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\ _₽_-;\-* #,##0\ _₽_-;_-* &quot;-&quot;\ _₽_-;_-@_-"/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</cellStyleXfs>
  <cellXfs count="2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1" xfId="1" applyNumberFormat="1" applyFont="1" applyFill="1" applyBorder="1" applyAlignment="1" applyProtection="1">
      <alignment horizontal="center" wrapText="1"/>
      <protection locked="0" hidden="1"/>
    </xf>
    <xf numFmtId="0" fontId="2" fillId="0" borderId="1" xfId="0" applyFont="1" applyBorder="1" applyAlignment="1">
      <alignment horizontal="center" wrapText="1"/>
    </xf>
    <xf numFmtId="49" fontId="5" fillId="0" borderId="2" xfId="2" applyNumberFormat="1" applyFont="1" applyFill="1" applyBorder="1" applyAlignment="1" applyProtection="1">
      <alignment horizontal="left" wrapText="1"/>
      <protection locked="0" hidden="1"/>
    </xf>
    <xf numFmtId="164" fontId="3" fillId="0" borderId="1" xfId="0" applyNumberFormat="1" applyFont="1" applyBorder="1" applyAlignment="1">
      <alignment horizontal="center"/>
    </xf>
    <xf numFmtId="49" fontId="4" fillId="0" borderId="2" xfId="2" applyNumberFormat="1" applyFont="1" applyFill="1" applyBorder="1" applyAlignment="1" applyProtection="1">
      <alignment horizontal="left" wrapText="1"/>
      <protection locked="0" hidden="1"/>
    </xf>
    <xf numFmtId="49" fontId="4" fillId="0" borderId="2" xfId="3" applyNumberFormat="1" applyFont="1" applyFill="1" applyBorder="1" applyAlignment="1" applyProtection="1">
      <alignment horizontal="left" wrapText="1"/>
      <protection locked="0" hidden="1"/>
    </xf>
    <xf numFmtId="49" fontId="4" fillId="0" borderId="2" xfId="4" applyNumberFormat="1" applyFont="1" applyFill="1" applyBorder="1" applyAlignment="1" applyProtection="1">
      <alignment horizontal="left" wrapText="1"/>
      <protection locked="0" hidden="1"/>
    </xf>
    <xf numFmtId="49" fontId="4" fillId="0" borderId="2" xfId="5" applyNumberFormat="1" applyFont="1" applyFill="1" applyBorder="1" applyAlignment="1" applyProtection="1">
      <alignment horizontal="left" wrapText="1"/>
      <protection locked="0" hidden="1"/>
    </xf>
    <xf numFmtId="49" fontId="5" fillId="0" borderId="2" xfId="0" applyNumberFormat="1" applyFont="1" applyFill="1" applyBorder="1" applyAlignment="1" applyProtection="1">
      <alignment horizontal="left"/>
      <protection locked="0" hidden="1"/>
    </xf>
    <xf numFmtId="0" fontId="2" fillId="0" borderId="0" xfId="0" applyFont="1"/>
    <xf numFmtId="49" fontId="4" fillId="0" borderId="2" xfId="0" applyNumberFormat="1" applyFont="1" applyFill="1" applyBorder="1" applyAlignment="1" applyProtection="1">
      <alignment horizontal="left"/>
      <protection locked="0" hidden="1"/>
    </xf>
    <xf numFmtId="49" fontId="4" fillId="0" borderId="3" xfId="2" applyNumberFormat="1" applyFont="1" applyFill="1" applyBorder="1" applyAlignment="1" applyProtection="1">
      <alignment horizontal="left" wrapText="1"/>
      <protection locked="0" hidden="1"/>
    </xf>
    <xf numFmtId="0" fontId="2" fillId="0" borderId="1" xfId="0" applyFont="1" applyBorder="1" applyAlignment="1">
      <alignment horizontal="right" wrapText="1"/>
    </xf>
    <xf numFmtId="3" fontId="5" fillId="0" borderId="4" xfId="5" applyNumberFormat="1" applyFont="1" applyFill="1" applyBorder="1" applyAlignment="1" applyProtection="1">
      <alignment horizontal="center"/>
      <protection locked="0" hidden="1"/>
    </xf>
    <xf numFmtId="0" fontId="3" fillId="0" borderId="0" xfId="0" applyFont="1" applyAlignment="1">
      <alignment horizontal="left" wrapText="1"/>
    </xf>
    <xf numFmtId="1" fontId="3" fillId="0" borderId="0" xfId="0" applyNumberFormat="1" applyFont="1" applyAlignment="1">
      <alignment horizontal="center"/>
    </xf>
    <xf numFmtId="49" fontId="5" fillId="0" borderId="6" xfId="2" applyNumberFormat="1" applyFont="1" applyFill="1" applyBorder="1" applyAlignment="1" applyProtection="1">
      <alignment horizontal="left" wrapText="1"/>
      <protection locked="0" hidden="1"/>
    </xf>
    <xf numFmtId="164" fontId="3" fillId="0" borderId="5" xfId="0" applyNumberFormat="1" applyFont="1" applyBorder="1" applyAlignment="1">
      <alignment horizontal="center"/>
    </xf>
    <xf numFmtId="49" fontId="5" fillId="0" borderId="1" xfId="1" applyNumberFormat="1" applyFont="1" applyFill="1" applyBorder="1" applyAlignment="1" applyProtection="1">
      <alignment horizontal="center"/>
      <protection locked="0" hidden="1"/>
    </xf>
    <xf numFmtId="1" fontId="5" fillId="0" borderId="1" xfId="1" applyNumberFormat="1" applyFont="1" applyFill="1" applyBorder="1" applyAlignment="1" applyProtection="1">
      <alignment horizontal="center"/>
      <protection locked="0" hidden="1"/>
    </xf>
    <xf numFmtId="164" fontId="2" fillId="0" borderId="1" xfId="0" applyNumberFormat="1" applyFont="1" applyBorder="1" applyAlignment="1">
      <alignment horizontal="center"/>
    </xf>
    <xf numFmtId="3" fontId="5" fillId="0" borderId="6" xfId="3" applyNumberFormat="1" applyFont="1" applyFill="1" applyBorder="1" applyAlignment="1" applyProtection="1">
      <alignment horizontal="center"/>
      <protection locked="0" hidden="1"/>
    </xf>
    <xf numFmtId="3" fontId="4" fillId="0" borderId="2" xfId="3" applyNumberFormat="1" applyFont="1" applyFill="1" applyBorder="1" applyAlignment="1" applyProtection="1">
      <alignment horizontal="center"/>
      <protection locked="0" hidden="1"/>
    </xf>
    <xf numFmtId="3" fontId="5" fillId="0" borderId="2" xfId="3" applyNumberFormat="1" applyFont="1" applyFill="1" applyBorder="1" applyAlignment="1" applyProtection="1">
      <alignment horizontal="center"/>
      <protection locked="0" hidden="1"/>
    </xf>
    <xf numFmtId="0" fontId="2" fillId="0" borderId="7" xfId="0" applyFont="1" applyBorder="1" applyAlignment="1">
      <alignment horizontal="right" wrapText="1"/>
    </xf>
    <xf numFmtId="0" fontId="2" fillId="0" borderId="0" xfId="0" applyFont="1" applyAlignment="1">
      <alignment wrapText="1"/>
    </xf>
  </cellXfs>
  <cellStyles count="6">
    <cellStyle name="Обычный" xfId="0" builtinId="0"/>
    <cellStyle name="Финансовый [0]" xfId="1" builtinId="6"/>
    <cellStyle name="Финансовый [0] 18" xfId="3"/>
    <cellStyle name="Финансовый [0] 4" xfId="2"/>
    <cellStyle name="Финансовый [0] 6" xfId="5"/>
    <cellStyle name="Финансовый [0] 9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tabSelected="1" workbookViewId="0">
      <selection sqref="A1:D1"/>
    </sheetView>
  </sheetViews>
  <sheetFormatPr defaultRowHeight="12.75" x14ac:dyDescent="0.2"/>
  <cols>
    <col min="1" max="1" width="63.42578125" style="17" customWidth="1"/>
    <col min="2" max="2" width="10.140625" style="1" customWidth="1"/>
    <col min="3" max="3" width="11.85546875" style="18" customWidth="1"/>
    <col min="4" max="4" width="10.28515625" style="1" customWidth="1"/>
    <col min="5" max="16384" width="9.140625" style="2"/>
  </cols>
  <sheetData>
    <row r="1" spans="1:4" ht="37.5" customHeight="1" x14ac:dyDescent="0.2">
      <c r="A1" s="28" t="s">
        <v>62</v>
      </c>
      <c r="B1" s="28"/>
      <c r="C1" s="28"/>
      <c r="D1" s="28"/>
    </row>
    <row r="2" spans="1:4" ht="37.5" customHeight="1" x14ac:dyDescent="0.2">
      <c r="A2" s="27" t="s">
        <v>50</v>
      </c>
      <c r="B2" s="27"/>
      <c r="C2" s="27"/>
      <c r="D2" s="27"/>
    </row>
    <row r="3" spans="1:4" ht="40.5" customHeight="1" x14ac:dyDescent="0.2">
      <c r="A3" s="3" t="s">
        <v>0</v>
      </c>
      <c r="B3" s="21" t="s">
        <v>56</v>
      </c>
      <c r="C3" s="22" t="s">
        <v>57</v>
      </c>
      <c r="D3" s="4" t="s">
        <v>58</v>
      </c>
    </row>
    <row r="4" spans="1:4" x14ac:dyDescent="0.2">
      <c r="A4" s="19" t="s">
        <v>1</v>
      </c>
      <c r="B4" s="24">
        <f>B5+B6+B7+B8+B9+B10+B11+B12</f>
        <v>346501</v>
      </c>
      <c r="C4" s="24">
        <v>310100</v>
      </c>
      <c r="D4" s="20">
        <f>C4/B4*100</f>
        <v>89.494691213012374</v>
      </c>
    </row>
    <row r="5" spans="1:4" ht="25.5" x14ac:dyDescent="0.2">
      <c r="A5" s="7" t="s">
        <v>2</v>
      </c>
      <c r="B5" s="25">
        <v>914</v>
      </c>
      <c r="C5" s="25">
        <v>977</v>
      </c>
      <c r="D5" s="6">
        <f t="shared" ref="D5:D53" si="0">C5/B5*100</f>
        <v>106.89277899343546</v>
      </c>
    </row>
    <row r="6" spans="1:4" ht="38.25" x14ac:dyDescent="0.2">
      <c r="A6" s="7" t="s">
        <v>3</v>
      </c>
      <c r="B6" s="25">
        <v>2642</v>
      </c>
      <c r="C6" s="25">
        <v>2814</v>
      </c>
      <c r="D6" s="6">
        <f t="shared" si="0"/>
        <v>106.5102195306586</v>
      </c>
    </row>
    <row r="7" spans="1:4" ht="38.25" x14ac:dyDescent="0.2">
      <c r="A7" s="7" t="s">
        <v>4</v>
      </c>
      <c r="B7" s="25">
        <v>69927</v>
      </c>
      <c r="C7" s="25">
        <v>67711</v>
      </c>
      <c r="D7" s="6">
        <f t="shared" si="0"/>
        <v>96.830980880060636</v>
      </c>
    </row>
    <row r="8" spans="1:4" ht="25.5" x14ac:dyDescent="0.2">
      <c r="A8" s="7" t="s">
        <v>5</v>
      </c>
      <c r="B8" s="25">
        <v>14201</v>
      </c>
      <c r="C8" s="25">
        <v>17026</v>
      </c>
      <c r="D8" s="6">
        <f t="shared" si="0"/>
        <v>119.89296528413492</v>
      </c>
    </row>
    <row r="9" spans="1:4" x14ac:dyDescent="0.2">
      <c r="A9" s="7" t="s">
        <v>6</v>
      </c>
      <c r="B9" s="25">
        <v>0</v>
      </c>
      <c r="C9" s="25">
        <v>0</v>
      </c>
      <c r="D9" s="6">
        <v>0</v>
      </c>
    </row>
    <row r="10" spans="1:4" x14ac:dyDescent="0.2">
      <c r="A10" s="8" t="s">
        <v>7</v>
      </c>
      <c r="B10" s="25">
        <v>174</v>
      </c>
      <c r="C10" s="25">
        <v>174</v>
      </c>
      <c r="D10" s="6">
        <f t="shared" si="0"/>
        <v>100</v>
      </c>
    </row>
    <row r="11" spans="1:4" x14ac:dyDescent="0.2">
      <c r="A11" s="8" t="s">
        <v>8</v>
      </c>
      <c r="B11" s="25">
        <v>0</v>
      </c>
      <c r="C11" s="25">
        <v>0</v>
      </c>
      <c r="D11" s="6">
        <v>0</v>
      </c>
    </row>
    <row r="12" spans="1:4" x14ac:dyDescent="0.2">
      <c r="A12" s="7" t="s">
        <v>9</v>
      </c>
      <c r="B12" s="25">
        <v>258643</v>
      </c>
      <c r="C12" s="25">
        <v>221399</v>
      </c>
      <c r="D12" s="6">
        <f t="shared" si="0"/>
        <v>85.600228886921357</v>
      </c>
    </row>
    <row r="13" spans="1:4" s="12" customFormat="1" x14ac:dyDescent="0.2">
      <c r="A13" s="5" t="s">
        <v>54</v>
      </c>
      <c r="B13" s="26">
        <v>34</v>
      </c>
      <c r="C13" s="26">
        <v>0</v>
      </c>
      <c r="D13" s="23">
        <f>C13/B13*100</f>
        <v>0</v>
      </c>
    </row>
    <row r="14" spans="1:4" x14ac:dyDescent="0.2">
      <c r="A14" s="7" t="s">
        <v>55</v>
      </c>
      <c r="B14" s="25">
        <v>34</v>
      </c>
      <c r="C14" s="25">
        <v>0</v>
      </c>
      <c r="D14" s="6">
        <v>0</v>
      </c>
    </row>
    <row r="15" spans="1:4" ht="25.5" x14ac:dyDescent="0.2">
      <c r="A15" s="5" t="s">
        <v>10</v>
      </c>
      <c r="B15" s="26">
        <f>B16+B17+B18</f>
        <v>31486</v>
      </c>
      <c r="C15" s="26">
        <v>33822</v>
      </c>
      <c r="D15" s="6">
        <f t="shared" si="0"/>
        <v>107.41917042495078</v>
      </c>
    </row>
    <row r="16" spans="1:4" x14ac:dyDescent="0.2">
      <c r="A16" s="7" t="s">
        <v>59</v>
      </c>
      <c r="B16" s="25">
        <v>2499</v>
      </c>
      <c r="C16" s="25">
        <v>2222</v>
      </c>
      <c r="D16" s="6">
        <f t="shared" si="0"/>
        <v>88.915566226490597</v>
      </c>
    </row>
    <row r="17" spans="1:4" ht="25.5" x14ac:dyDescent="0.2">
      <c r="A17" s="7" t="s">
        <v>53</v>
      </c>
      <c r="B17" s="25">
        <v>1646</v>
      </c>
      <c r="C17" s="25">
        <v>170</v>
      </c>
      <c r="D17" s="6">
        <f>C17/B17*100</f>
        <v>10.328068043742405</v>
      </c>
    </row>
    <row r="18" spans="1:4" ht="25.5" x14ac:dyDescent="0.2">
      <c r="A18" s="7" t="s">
        <v>11</v>
      </c>
      <c r="B18" s="25">
        <v>27341</v>
      </c>
      <c r="C18" s="25">
        <v>31430</v>
      </c>
      <c r="D18" s="6">
        <f>C18/B18*100</f>
        <v>114.95556124501664</v>
      </c>
    </row>
    <row r="19" spans="1:4" x14ac:dyDescent="0.2">
      <c r="A19" s="5" t="s">
        <v>12</v>
      </c>
      <c r="B19" s="26">
        <f>B20+B21+B22+B23+B24+B25+B26</f>
        <v>417309</v>
      </c>
      <c r="C19" s="26">
        <v>412188</v>
      </c>
      <c r="D19" s="6">
        <f t="shared" si="0"/>
        <v>98.77285177170873</v>
      </c>
    </row>
    <row r="20" spans="1:4" x14ac:dyDescent="0.2">
      <c r="A20" s="7" t="s">
        <v>13</v>
      </c>
      <c r="B20" s="25">
        <v>19600</v>
      </c>
      <c r="C20" s="25">
        <v>20653</v>
      </c>
      <c r="D20" s="6">
        <f t="shared" si="0"/>
        <v>105.37244897959184</v>
      </c>
    </row>
    <row r="21" spans="1:4" x14ac:dyDescent="0.2">
      <c r="A21" s="9" t="s">
        <v>14</v>
      </c>
      <c r="B21" s="25">
        <v>2143</v>
      </c>
      <c r="C21" s="25">
        <v>2423</v>
      </c>
      <c r="D21" s="6">
        <f>C21/B21*100</f>
        <v>113.06579561362575</v>
      </c>
    </row>
    <row r="22" spans="1:4" x14ac:dyDescent="0.2">
      <c r="A22" s="8" t="s">
        <v>60</v>
      </c>
      <c r="B22" s="25">
        <v>0</v>
      </c>
      <c r="C22" s="25">
        <v>209</v>
      </c>
      <c r="D22" s="6">
        <v>0</v>
      </c>
    </row>
    <row r="23" spans="1:4" x14ac:dyDescent="0.2">
      <c r="A23" s="7" t="s">
        <v>15</v>
      </c>
      <c r="B23" s="25">
        <v>144244</v>
      </c>
      <c r="C23" s="25">
        <v>136341</v>
      </c>
      <c r="D23" s="6">
        <f t="shared" si="0"/>
        <v>94.521089265411391</v>
      </c>
    </row>
    <row r="24" spans="1:4" x14ac:dyDescent="0.2">
      <c r="A24" s="7" t="s">
        <v>16</v>
      </c>
      <c r="B24" s="25">
        <v>186186</v>
      </c>
      <c r="C24" s="25">
        <v>186870</v>
      </c>
      <c r="D24" s="6">
        <f t="shared" si="0"/>
        <v>100.36737456092295</v>
      </c>
    </row>
    <row r="25" spans="1:4" x14ac:dyDescent="0.2">
      <c r="A25" s="7" t="s">
        <v>17</v>
      </c>
      <c r="B25" s="25">
        <v>57242</v>
      </c>
      <c r="C25" s="25">
        <v>63309</v>
      </c>
      <c r="D25" s="6">
        <f t="shared" si="0"/>
        <v>110.59886097620628</v>
      </c>
    </row>
    <row r="26" spans="1:4" x14ac:dyDescent="0.2">
      <c r="A26" s="10" t="s">
        <v>18</v>
      </c>
      <c r="B26" s="25">
        <v>7894</v>
      </c>
      <c r="C26" s="25">
        <v>2383</v>
      </c>
      <c r="D26" s="6">
        <f t="shared" si="0"/>
        <v>30.187484165188749</v>
      </c>
    </row>
    <row r="27" spans="1:4" x14ac:dyDescent="0.2">
      <c r="A27" s="5" t="s">
        <v>19</v>
      </c>
      <c r="B27" s="26">
        <f>B28+B29+B30+B31</f>
        <v>590463</v>
      </c>
      <c r="C27" s="26">
        <v>668764</v>
      </c>
      <c r="D27" s="6">
        <f>C27/B27*100</f>
        <v>113.26094945830644</v>
      </c>
    </row>
    <row r="28" spans="1:4" x14ac:dyDescent="0.2">
      <c r="A28" s="7" t="s">
        <v>20</v>
      </c>
      <c r="B28" s="25">
        <v>26484</v>
      </c>
      <c r="C28" s="25">
        <v>28195</v>
      </c>
      <c r="D28" s="6">
        <f>C28/B28*100</f>
        <v>106.46050445552031</v>
      </c>
    </row>
    <row r="29" spans="1:4" x14ac:dyDescent="0.2">
      <c r="A29" s="7" t="s">
        <v>21</v>
      </c>
      <c r="B29" s="25">
        <v>81842</v>
      </c>
      <c r="C29" s="25">
        <v>169475</v>
      </c>
      <c r="D29" s="6">
        <f t="shared" si="0"/>
        <v>207.07582903643606</v>
      </c>
    </row>
    <row r="30" spans="1:4" x14ac:dyDescent="0.2">
      <c r="A30" s="7" t="s">
        <v>22</v>
      </c>
      <c r="B30" s="25">
        <v>465469</v>
      </c>
      <c r="C30" s="25">
        <v>456215</v>
      </c>
      <c r="D30" s="6">
        <f t="shared" si="0"/>
        <v>98.011897677396348</v>
      </c>
    </row>
    <row r="31" spans="1:4" x14ac:dyDescent="0.2">
      <c r="A31" s="7" t="s">
        <v>23</v>
      </c>
      <c r="B31" s="25">
        <v>16668</v>
      </c>
      <c r="C31" s="25">
        <v>14877</v>
      </c>
      <c r="D31" s="6">
        <f>C31/B31*100</f>
        <v>89.254859611231097</v>
      </c>
    </row>
    <row r="32" spans="1:4" s="12" customFormat="1" x14ac:dyDescent="0.2">
      <c r="A32" s="11" t="s">
        <v>24</v>
      </c>
      <c r="B32" s="26">
        <f>B33+B34</f>
        <v>540740</v>
      </c>
      <c r="C32" s="26">
        <v>68691</v>
      </c>
      <c r="D32" s="6">
        <f>C32/B32*100</f>
        <v>12.703147538558271</v>
      </c>
    </row>
    <row r="33" spans="1:4" x14ac:dyDescent="0.2">
      <c r="A33" s="13" t="s">
        <v>25</v>
      </c>
      <c r="B33" s="25">
        <v>0</v>
      </c>
      <c r="C33" s="25">
        <v>55052</v>
      </c>
      <c r="D33" s="6">
        <v>0</v>
      </c>
    </row>
    <row r="34" spans="1:4" x14ac:dyDescent="0.2">
      <c r="A34" s="13" t="s">
        <v>26</v>
      </c>
      <c r="B34" s="25">
        <v>540740</v>
      </c>
      <c r="C34" s="25">
        <v>13639</v>
      </c>
      <c r="D34" s="6">
        <f>C34/B34*100</f>
        <v>2.5222842771017495</v>
      </c>
    </row>
    <row r="35" spans="1:4" x14ac:dyDescent="0.2">
      <c r="A35" s="5" t="s">
        <v>27</v>
      </c>
      <c r="B35" s="26">
        <f>B36+B37+B38+B39+B40</f>
        <v>1962787</v>
      </c>
      <c r="C35" s="26">
        <v>2565618</v>
      </c>
      <c r="D35" s="6">
        <f t="shared" si="0"/>
        <v>130.71301165128972</v>
      </c>
    </row>
    <row r="36" spans="1:4" x14ac:dyDescent="0.2">
      <c r="A36" s="7" t="s">
        <v>28</v>
      </c>
      <c r="B36" s="25">
        <v>585079</v>
      </c>
      <c r="C36" s="25">
        <v>634461</v>
      </c>
      <c r="D36" s="6">
        <f t="shared" si="0"/>
        <v>108.4402277299305</v>
      </c>
    </row>
    <row r="37" spans="1:4" x14ac:dyDescent="0.2">
      <c r="A37" s="7" t="s">
        <v>29</v>
      </c>
      <c r="B37" s="25">
        <v>1171928</v>
      </c>
      <c r="C37" s="25">
        <v>1709306</v>
      </c>
      <c r="D37" s="6">
        <f t="shared" si="0"/>
        <v>145.8541821681878</v>
      </c>
    </row>
    <row r="38" spans="1:4" x14ac:dyDescent="0.2">
      <c r="A38" s="7" t="s">
        <v>30</v>
      </c>
      <c r="B38" s="25">
        <v>137647</v>
      </c>
      <c r="C38" s="25">
        <v>158713</v>
      </c>
      <c r="D38" s="6">
        <f t="shared" si="0"/>
        <v>115.30436551468613</v>
      </c>
    </row>
    <row r="39" spans="1:4" x14ac:dyDescent="0.2">
      <c r="A39" s="7" t="s">
        <v>31</v>
      </c>
      <c r="B39" s="25">
        <v>13103</v>
      </c>
      <c r="C39" s="25">
        <v>8261</v>
      </c>
      <c r="D39" s="6">
        <f t="shared" si="0"/>
        <v>63.046630542623831</v>
      </c>
    </row>
    <row r="40" spans="1:4" x14ac:dyDescent="0.2">
      <c r="A40" s="7" t="s">
        <v>32</v>
      </c>
      <c r="B40" s="25">
        <v>55030</v>
      </c>
      <c r="C40" s="25">
        <v>54878</v>
      </c>
      <c r="D40" s="6">
        <f t="shared" si="0"/>
        <v>99.723787025258943</v>
      </c>
    </row>
    <row r="41" spans="1:4" x14ac:dyDescent="0.2">
      <c r="A41" s="5" t="s">
        <v>33</v>
      </c>
      <c r="B41" s="26">
        <f>B42+B43</f>
        <v>207658</v>
      </c>
      <c r="C41" s="26">
        <v>218755</v>
      </c>
      <c r="D41" s="6">
        <f t="shared" si="0"/>
        <v>105.34388273025841</v>
      </c>
    </row>
    <row r="42" spans="1:4" x14ac:dyDescent="0.2">
      <c r="A42" s="7" t="s">
        <v>34</v>
      </c>
      <c r="B42" s="25">
        <v>192311</v>
      </c>
      <c r="C42" s="25">
        <v>201454</v>
      </c>
      <c r="D42" s="6">
        <f t="shared" si="0"/>
        <v>104.7542782264145</v>
      </c>
    </row>
    <row r="43" spans="1:4" x14ac:dyDescent="0.2">
      <c r="A43" s="7" t="s">
        <v>35</v>
      </c>
      <c r="B43" s="25">
        <v>15347</v>
      </c>
      <c r="C43" s="25">
        <v>17302</v>
      </c>
      <c r="D43" s="6">
        <f t="shared" si="0"/>
        <v>112.73864598944418</v>
      </c>
    </row>
    <row r="44" spans="1:4" x14ac:dyDescent="0.2">
      <c r="A44" s="5" t="s">
        <v>36</v>
      </c>
      <c r="B44" s="25">
        <v>0</v>
      </c>
      <c r="C44" s="25">
        <v>0</v>
      </c>
      <c r="D44" s="6">
        <v>0</v>
      </c>
    </row>
    <row r="45" spans="1:4" x14ac:dyDescent="0.2">
      <c r="A45" s="7" t="s">
        <v>37</v>
      </c>
      <c r="B45" s="25">
        <v>0</v>
      </c>
      <c r="C45" s="25">
        <v>0</v>
      </c>
      <c r="D45" s="6">
        <v>0</v>
      </c>
    </row>
    <row r="46" spans="1:4" x14ac:dyDescent="0.2">
      <c r="A46" s="5" t="s">
        <v>38</v>
      </c>
      <c r="B46" s="26">
        <f>B47+B48+B49</f>
        <v>126105</v>
      </c>
      <c r="C46" s="26">
        <v>107045</v>
      </c>
      <c r="D46" s="6">
        <f t="shared" si="0"/>
        <v>84.885611197018363</v>
      </c>
    </row>
    <row r="47" spans="1:4" x14ac:dyDescent="0.2">
      <c r="A47" s="7" t="s">
        <v>39</v>
      </c>
      <c r="B47" s="25">
        <v>7921</v>
      </c>
      <c r="C47" s="25">
        <v>7901</v>
      </c>
      <c r="D47" s="6">
        <f t="shared" si="0"/>
        <v>99.747506627951026</v>
      </c>
    </row>
    <row r="48" spans="1:4" x14ac:dyDescent="0.2">
      <c r="A48" s="7" t="s">
        <v>40</v>
      </c>
      <c r="B48" s="25">
        <v>42626</v>
      </c>
      <c r="C48" s="25">
        <v>22972</v>
      </c>
      <c r="D48" s="6">
        <f t="shared" si="0"/>
        <v>53.891990803734814</v>
      </c>
    </row>
    <row r="49" spans="1:4" x14ac:dyDescent="0.2">
      <c r="A49" s="7" t="s">
        <v>41</v>
      </c>
      <c r="B49" s="25">
        <v>75558</v>
      </c>
      <c r="C49" s="25">
        <v>76173</v>
      </c>
      <c r="D49" s="6">
        <f t="shared" si="0"/>
        <v>100.8139442547447</v>
      </c>
    </row>
    <row r="50" spans="1:4" x14ac:dyDescent="0.2">
      <c r="A50" s="8" t="s">
        <v>42</v>
      </c>
      <c r="B50" s="25">
        <v>0</v>
      </c>
      <c r="C50" s="25">
        <v>0</v>
      </c>
      <c r="D50" s="6">
        <v>0</v>
      </c>
    </row>
    <row r="51" spans="1:4" x14ac:dyDescent="0.2">
      <c r="A51" s="5" t="s">
        <v>43</v>
      </c>
      <c r="B51" s="26">
        <f>B52+B53+B54</f>
        <v>223314</v>
      </c>
      <c r="C51" s="26">
        <v>276939</v>
      </c>
      <c r="D51" s="6">
        <f t="shared" si="0"/>
        <v>124.0132727907789</v>
      </c>
    </row>
    <row r="52" spans="1:4" x14ac:dyDescent="0.2">
      <c r="A52" s="7" t="s">
        <v>44</v>
      </c>
      <c r="B52" s="25">
        <v>104629</v>
      </c>
      <c r="C52" s="25">
        <v>166591</v>
      </c>
      <c r="D52" s="6">
        <f t="shared" si="0"/>
        <v>159.22067495627408</v>
      </c>
    </row>
    <row r="53" spans="1:4" x14ac:dyDescent="0.2">
      <c r="A53" s="7" t="s">
        <v>45</v>
      </c>
      <c r="B53" s="25">
        <v>118685</v>
      </c>
      <c r="C53" s="25">
        <v>110348</v>
      </c>
      <c r="D53" s="6">
        <f t="shared" si="0"/>
        <v>92.975523444411678</v>
      </c>
    </row>
    <row r="54" spans="1:4" x14ac:dyDescent="0.2">
      <c r="A54" s="7" t="s">
        <v>46</v>
      </c>
      <c r="B54" s="25">
        <v>0</v>
      </c>
      <c r="C54" s="25">
        <v>0</v>
      </c>
      <c r="D54" s="6">
        <v>0</v>
      </c>
    </row>
    <row r="55" spans="1:4" x14ac:dyDescent="0.2">
      <c r="A55" s="5" t="s">
        <v>51</v>
      </c>
      <c r="B55" s="25">
        <v>0</v>
      </c>
      <c r="C55" s="25">
        <v>4959</v>
      </c>
      <c r="D55" s="6">
        <v>0</v>
      </c>
    </row>
    <row r="56" spans="1:4" x14ac:dyDescent="0.2">
      <c r="A56" s="7" t="s">
        <v>61</v>
      </c>
      <c r="B56" s="25">
        <v>0</v>
      </c>
      <c r="C56" s="25">
        <v>4959</v>
      </c>
      <c r="D56" s="6">
        <v>0</v>
      </c>
    </row>
    <row r="57" spans="1:4" x14ac:dyDescent="0.2">
      <c r="A57" s="7" t="s">
        <v>52</v>
      </c>
      <c r="B57" s="26">
        <v>0</v>
      </c>
      <c r="C57" s="26">
        <v>0</v>
      </c>
      <c r="D57" s="6">
        <v>0</v>
      </c>
    </row>
    <row r="58" spans="1:4" ht="25.5" x14ac:dyDescent="0.2">
      <c r="A58" s="14" t="s">
        <v>47</v>
      </c>
      <c r="B58" s="25">
        <v>0</v>
      </c>
      <c r="C58" s="25">
        <v>0</v>
      </c>
      <c r="D58" s="6">
        <v>0</v>
      </c>
    </row>
    <row r="59" spans="1:4" ht="15.75" customHeight="1" x14ac:dyDescent="0.2">
      <c r="A59" s="15" t="s">
        <v>48</v>
      </c>
      <c r="B59" s="16">
        <v>0</v>
      </c>
      <c r="C59" s="16">
        <v>0</v>
      </c>
      <c r="D59" s="6">
        <v>0</v>
      </c>
    </row>
    <row r="60" spans="1:4" x14ac:dyDescent="0.2">
      <c r="A60" s="15" t="s">
        <v>49</v>
      </c>
      <c r="B60" s="16">
        <v>4446397</v>
      </c>
      <c r="C60" s="16">
        <v>4666882</v>
      </c>
      <c r="D60" s="6">
        <f>C60/B60*100</f>
        <v>104.95873400418361</v>
      </c>
    </row>
  </sheetData>
  <mergeCells count="2">
    <mergeCell ref="A2:D2"/>
    <mergeCell ref="A1:D1"/>
  </mergeCells>
  <pageMargins left="0.70866141732283472" right="0.70866141732283472" top="0.74803149606299213" bottom="0.74803149606299213" header="0.31496062992125984" footer="0.31496062992125984"/>
  <pageSetup paperSize="9" scale="75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2023-10-16T11:18:09Z</dcterms:modified>
</cp:coreProperties>
</file>