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tvinova_da\Desktop\ОТОБР БЛАГ\"/>
    </mc:Choice>
  </mc:AlternateContent>
  <bookViews>
    <workbookView xWindow="0" yWindow="0" windowWidth="15135" windowHeight="11325"/>
  </bookViews>
  <sheets>
    <sheet name="Результат 1" sheetId="1" r:id="rId1"/>
  </sheets>
  <definedNames>
    <definedName name="_xlnm.Print_Area" localSheetId="0">'Результат 1'!$A$1:$P$27</definedName>
  </definedNames>
  <calcPr calcId="162913" iterateDelta="1E-4"/>
</workbook>
</file>

<file path=xl/calcChain.xml><?xml version="1.0" encoding="utf-8"?>
<calcChain xmlns="http://schemas.openxmlformats.org/spreadsheetml/2006/main">
  <c r="P13" i="1" l="1"/>
  <c r="N13" i="1"/>
  <c r="P27" i="1"/>
  <c r="N27" i="1"/>
  <c r="L27" i="1"/>
  <c r="N25" i="1"/>
  <c r="N26" i="1"/>
  <c r="M25" i="1"/>
  <c r="M26" i="1"/>
  <c r="H27" i="1"/>
  <c r="M17" i="1"/>
  <c r="N17" i="1"/>
  <c r="J27" i="1"/>
  <c r="O26" i="1"/>
  <c r="O25" i="1"/>
  <c r="P25" i="1"/>
  <c r="O17" i="1"/>
  <c r="P17" i="1"/>
  <c r="P8" i="1"/>
  <c r="P9" i="1"/>
  <c r="P10" i="1"/>
  <c r="P11" i="1"/>
  <c r="P12" i="1"/>
  <c r="P14" i="1"/>
  <c r="P15" i="1"/>
  <c r="P16" i="1"/>
  <c r="P18" i="1"/>
  <c r="P19" i="1"/>
  <c r="P20" i="1"/>
  <c r="P21" i="1"/>
  <c r="P22" i="1"/>
  <c r="P23" i="1"/>
  <c r="P24" i="1"/>
  <c r="P26" i="1"/>
  <c r="P7" i="1"/>
  <c r="N7" i="1"/>
  <c r="N8" i="1"/>
  <c r="N9" i="1"/>
  <c r="N10" i="1"/>
  <c r="N11" i="1"/>
  <c r="N12" i="1"/>
  <c r="N14" i="1"/>
  <c r="N15" i="1"/>
  <c r="N16" i="1"/>
  <c r="N18" i="1"/>
  <c r="N19" i="1"/>
  <c r="N20" i="1"/>
  <c r="N21" i="1"/>
  <c r="N22" i="1"/>
  <c r="N23" i="1"/>
  <c r="N24" i="1"/>
  <c r="O7" i="1" l="1"/>
  <c r="M7" i="1"/>
  <c r="M9" i="1" l="1"/>
  <c r="M10" i="1"/>
  <c r="M11" i="1"/>
  <c r="M12" i="1"/>
  <c r="M13" i="1"/>
  <c r="M14" i="1"/>
  <c r="M15" i="1"/>
  <c r="M16" i="1"/>
  <c r="M18" i="1"/>
  <c r="M19" i="1"/>
  <c r="M20" i="1"/>
  <c r="M21" i="1"/>
  <c r="M22" i="1"/>
  <c r="M23" i="1"/>
  <c r="M24" i="1"/>
  <c r="M8" i="1"/>
  <c r="O24" i="1" l="1"/>
  <c r="O23" i="1"/>
  <c r="O22" i="1"/>
  <c r="O21" i="1"/>
  <c r="O20" i="1"/>
  <c r="O19" i="1"/>
  <c r="O18" i="1"/>
  <c r="O16" i="1"/>
  <c r="O15" i="1"/>
  <c r="O14" i="1"/>
  <c r="O13" i="1"/>
  <c r="O12" i="1"/>
  <c r="O11" i="1"/>
  <c r="O10" i="1"/>
  <c r="O9" i="1"/>
  <c r="O8" i="1"/>
  <c r="M27" i="1" l="1"/>
  <c r="O27" i="1"/>
</calcChain>
</file>

<file path=xl/sharedStrings.xml><?xml version="1.0" encoding="utf-8"?>
<sst xmlns="http://schemas.openxmlformats.org/spreadsheetml/2006/main" count="35" uniqueCount="30">
  <si>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</si>
  <si>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</si>
  <si>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</si>
  <si>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</si>
  <si>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</si>
  <si>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</si>
  <si>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</si>
  <si>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</si>
  <si>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</si>
  <si>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</si>
  <si>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</si>
  <si>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</si>
  <si>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"Формирование современной комфортной городской среды"</t>
  </si>
  <si>
    <t>Всего расходов:</t>
  </si>
  <si>
    <t>Муниципальная программа "Культура и туризм"</t>
  </si>
  <si>
    <t>Муниципальная программа "Развитие инженерной инфраструктуры, энергоэффективности и отрасли обращения с отходами"</t>
  </si>
  <si>
    <t>тыс.руб.</t>
  </si>
  <si>
    <t>Муниципальная программа "Переселение граждан из аварийного жилищного фонда"</t>
  </si>
  <si>
    <t>Муниципальная программа "Строительство и капитальный ремонт объектов социальной инфраструктуры"</t>
  </si>
  <si>
    <t>Сведения об исполнении бюджета Наро-Фоминского городского округа Московской области 
по расходам в разрезе муниципальных программ, непрограммным видам деятельности в сравнении с плановыми значениями, утвержденными решением о бюджете, и в сравнении с плановыми значениями согласно отчета об исполнении бюджета Наро-Фоминского городского округа, и отклонение от них
за 1 квартал 2025 года</t>
  </si>
  <si>
    <t>Непрограммные расходы</t>
  </si>
  <si>
    <t>Руководство и управление в сфере установленных функций органов местного самоуправления</t>
  </si>
  <si>
    <t>Муниципальная программа "Предпринимательство"</t>
  </si>
  <si>
    <t xml:space="preserve">Наименование </t>
  </si>
  <si>
    <t xml:space="preserve">% </t>
  </si>
  <si>
    <t xml:space="preserve">Плановые значения согласно отчета об исполнении бюджета Наро-Фоминского городского округа Московской области 
(форма 0503117 "Отчет об исполнении бюджета")
 </t>
  </si>
  <si>
    <t xml:space="preserve">Исполнено </t>
  </si>
  <si>
    <t>Отклонение исполнения от плановые значений согласно отчета об исполнении бюджета Наро-Фоминского городского округа Московской области 
(форма 0503117 "Отчет об исполнении бюджета")</t>
  </si>
  <si>
    <t>Плановые значения, утвержденные решением о бюджете Наро-Фоминского городского округа Московской области
 (решение Совета депутатов Наро-Фоминского городского округа Московской области от 17.12.2024 № 3/44 «О бюджете Наро-Фоминского городского округа на 2025 год и на плановый период 2026 и 2027 годов»
 (в ред. решения Совета депутатов Наро-Фоминского городского округа МО
от 28..01.2025 г № 3/46)</t>
  </si>
  <si>
    <t>Отклонение исполнения от плановых значений, утвержденных решением о бюджете Наро-Фоминского городского округа Московской области
 (решение Совета депутатов Наро-Фоминского городского округа Московской области от 17.12.2024 № 3/44 «О бюджете Наро-Фоминского городского округа на 2025 год и на плановый период 2026 и 2027 годов» 
(в ред. решения Совета депутатов Наро-Фоминского городского округа МО от 28..01.2025 г № 3/46)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</si>
</sst>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1" xfId="0" applyFont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2" fillId="0" borderId="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0" fontId="3" fillId="3" borderId="3" xfId="0" applyNumberFormat="1" applyFont="1" applyFill="1" applyBorder="1" applyAlignment="1">
      <alignment horizontal="left" vertical="center" wrapText="1"/>
    </xf>
    <xf numFmtId="0" fontId="3" fillId="3" borderId="5" xfId="0" applyNumberFormat="1" applyFont="1" applyFill="1" applyBorder="1" applyAlignment="1">
      <alignment horizontal="left" vertical="center" wrapText="1"/>
    </xf>
    <xf numFmtId="0" fontId="3" fillId="3" borderId="4" xfId="0" applyNumberFormat="1" applyFont="1" applyFill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2" fillId="3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view="pageBreakPreview" zoomScale="70" zoomScaleNormal="70" zoomScaleSheetLayoutView="70" workbookViewId="0">
      <selection sqref="A1:P1"/>
    </sheetView>
  </sheetViews>
  <sheetFormatPr defaultRowHeight="18.75" x14ac:dyDescent="0.3"/>
  <cols>
    <col min="1" max="1" width="8" style="1" customWidth="1"/>
    <col min="2" max="5" width="9.140625" style="1" customWidth="1"/>
    <col min="6" max="6" width="15.28515625" style="1" customWidth="1"/>
    <col min="7" max="7" width="11.7109375" style="1" customWidth="1"/>
    <col min="8" max="8" width="11" style="1" customWidth="1"/>
    <col min="9" max="9" width="29.5703125" style="1" customWidth="1"/>
    <col min="10" max="10" width="8.42578125" style="1" customWidth="1"/>
    <col min="11" max="11" width="24.5703125" style="1" customWidth="1"/>
    <col min="12" max="12" width="25.42578125" style="1" customWidth="1"/>
    <col min="13" max="14" width="25.140625" style="1" customWidth="1"/>
    <col min="15" max="15" width="24.42578125" style="1" customWidth="1"/>
    <col min="16" max="16" width="20.7109375" style="13" customWidth="1"/>
    <col min="17" max="17" width="101.7109375" style="1" customWidth="1"/>
    <col min="18" max="16384" width="9.140625" style="1"/>
  </cols>
  <sheetData>
    <row r="1" spans="1:17" ht="101.25" customHeight="1" x14ac:dyDescent="0.3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3"/>
    </row>
    <row r="2" spans="1:17" ht="26.25" customHeigh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7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"/>
      <c r="O3" s="5"/>
    </row>
    <row r="4" spans="1:17" ht="187.5" customHeight="1" x14ac:dyDescent="0.3">
      <c r="A4" s="26" t="s">
        <v>23</v>
      </c>
      <c r="B4" s="27"/>
      <c r="C4" s="27"/>
      <c r="D4" s="27"/>
      <c r="E4" s="27"/>
      <c r="F4" s="27"/>
      <c r="G4" s="28"/>
      <c r="H4" s="35" t="s">
        <v>28</v>
      </c>
      <c r="I4" s="36"/>
      <c r="J4" s="35" t="s">
        <v>25</v>
      </c>
      <c r="K4" s="36"/>
      <c r="L4" s="39" t="s">
        <v>26</v>
      </c>
      <c r="M4" s="25" t="s">
        <v>29</v>
      </c>
      <c r="N4" s="25"/>
      <c r="O4" s="25" t="s">
        <v>27</v>
      </c>
      <c r="P4" s="25"/>
    </row>
    <row r="5" spans="1:17" ht="169.5" customHeight="1" x14ac:dyDescent="0.3">
      <c r="A5" s="29"/>
      <c r="B5" s="30"/>
      <c r="C5" s="30"/>
      <c r="D5" s="30"/>
      <c r="E5" s="30"/>
      <c r="F5" s="30"/>
      <c r="G5" s="31"/>
      <c r="H5" s="37"/>
      <c r="I5" s="38"/>
      <c r="J5" s="37"/>
      <c r="K5" s="38"/>
      <c r="L5" s="40"/>
      <c r="M5" s="25"/>
      <c r="N5" s="25"/>
      <c r="O5" s="25"/>
      <c r="P5" s="25"/>
    </row>
    <row r="6" spans="1:17" ht="27.75" customHeight="1" x14ac:dyDescent="0.3">
      <c r="A6" s="32"/>
      <c r="B6" s="33"/>
      <c r="C6" s="33"/>
      <c r="D6" s="33"/>
      <c r="E6" s="33"/>
      <c r="F6" s="33"/>
      <c r="G6" s="34"/>
      <c r="H6" s="23" t="s">
        <v>16</v>
      </c>
      <c r="I6" s="24"/>
      <c r="J6" s="23" t="s">
        <v>16</v>
      </c>
      <c r="K6" s="24"/>
      <c r="L6" s="12" t="s">
        <v>16</v>
      </c>
      <c r="M6" s="11" t="s">
        <v>16</v>
      </c>
      <c r="N6" s="11" t="s">
        <v>24</v>
      </c>
      <c r="O6" s="11" t="s">
        <v>16</v>
      </c>
      <c r="P6" s="11" t="s">
        <v>24</v>
      </c>
    </row>
    <row r="7" spans="1:17" ht="30.75" customHeight="1" x14ac:dyDescent="0.3">
      <c r="A7" s="22" t="s">
        <v>0</v>
      </c>
      <c r="B7" s="22"/>
      <c r="C7" s="22"/>
      <c r="D7" s="22"/>
      <c r="E7" s="22"/>
      <c r="F7" s="22"/>
      <c r="G7" s="22"/>
      <c r="H7" s="41">
        <v>2127</v>
      </c>
      <c r="I7" s="41"/>
      <c r="J7" s="20">
        <v>2127</v>
      </c>
      <c r="K7" s="21"/>
      <c r="L7" s="8">
        <v>0</v>
      </c>
      <c r="M7" s="6">
        <f>H7-L7</f>
        <v>2127</v>
      </c>
      <c r="N7" s="14">
        <f>(L7/H7)*100</f>
        <v>0</v>
      </c>
      <c r="O7" s="6">
        <f>J7-L7</f>
        <v>2127</v>
      </c>
      <c r="P7" s="14">
        <f>(L7/J7)*100</f>
        <v>0</v>
      </c>
    </row>
    <row r="8" spans="1:17" ht="29.25" customHeight="1" x14ac:dyDescent="0.3">
      <c r="A8" s="22" t="s">
        <v>14</v>
      </c>
      <c r="B8" s="22"/>
      <c r="C8" s="22"/>
      <c r="D8" s="22"/>
      <c r="E8" s="22"/>
      <c r="F8" s="22"/>
      <c r="G8" s="22"/>
      <c r="H8" s="41">
        <v>774203</v>
      </c>
      <c r="I8" s="41"/>
      <c r="J8" s="20">
        <v>792056</v>
      </c>
      <c r="K8" s="21"/>
      <c r="L8" s="8">
        <v>160074</v>
      </c>
      <c r="M8" s="6">
        <f>H8-L8</f>
        <v>614129</v>
      </c>
      <c r="N8" s="14">
        <f t="shared" ref="N8:N26" si="0">(L8/H8)*100</f>
        <v>20.675972580834742</v>
      </c>
      <c r="O8" s="6">
        <f t="shared" ref="O8:O27" si="1">J8-L8</f>
        <v>631982</v>
      </c>
      <c r="P8" s="14">
        <f t="shared" ref="P8:P26" si="2">(L8/J8)*100</f>
        <v>20.209934651085277</v>
      </c>
    </row>
    <row r="9" spans="1:17" ht="30.75" customHeight="1" x14ac:dyDescent="0.3">
      <c r="A9" s="22" t="s">
        <v>1</v>
      </c>
      <c r="B9" s="22"/>
      <c r="C9" s="22"/>
      <c r="D9" s="22"/>
      <c r="E9" s="22"/>
      <c r="F9" s="22"/>
      <c r="G9" s="22"/>
      <c r="H9" s="41">
        <v>4901936</v>
      </c>
      <c r="I9" s="41"/>
      <c r="J9" s="20">
        <v>4916392</v>
      </c>
      <c r="K9" s="21"/>
      <c r="L9" s="8">
        <v>920196</v>
      </c>
      <c r="M9" s="6">
        <f t="shared" ref="M9:M26" si="3">H9-L9</f>
        <v>3981740</v>
      </c>
      <c r="N9" s="14">
        <f t="shared" si="0"/>
        <v>18.772093311703784</v>
      </c>
      <c r="O9" s="6">
        <f t="shared" si="1"/>
        <v>3996196</v>
      </c>
      <c r="P9" s="14">
        <f t="shared" si="2"/>
        <v>18.716896455774883</v>
      </c>
    </row>
    <row r="10" spans="1:17" ht="24.75" customHeight="1" x14ac:dyDescent="0.3">
      <c r="A10" s="22" t="s">
        <v>2</v>
      </c>
      <c r="B10" s="22"/>
      <c r="C10" s="22"/>
      <c r="D10" s="22"/>
      <c r="E10" s="22"/>
      <c r="F10" s="22"/>
      <c r="G10" s="22"/>
      <c r="H10" s="41">
        <v>77320</v>
      </c>
      <c r="I10" s="41"/>
      <c r="J10" s="20">
        <v>78220</v>
      </c>
      <c r="K10" s="21"/>
      <c r="L10" s="8">
        <v>6022</v>
      </c>
      <c r="M10" s="6">
        <f t="shared" si="3"/>
        <v>71298</v>
      </c>
      <c r="N10" s="14">
        <f t="shared" si="0"/>
        <v>7.788411795137093</v>
      </c>
      <c r="O10" s="6">
        <f t="shared" si="1"/>
        <v>72198</v>
      </c>
      <c r="P10" s="14">
        <f t="shared" si="2"/>
        <v>7.6987982613142423</v>
      </c>
    </row>
    <row r="11" spans="1:17" ht="22.5" customHeight="1" x14ac:dyDescent="0.3">
      <c r="A11" s="22" t="s">
        <v>3</v>
      </c>
      <c r="B11" s="22"/>
      <c r="C11" s="22"/>
      <c r="D11" s="22"/>
      <c r="E11" s="22"/>
      <c r="F11" s="22"/>
      <c r="G11" s="22"/>
      <c r="H11" s="41">
        <v>502560</v>
      </c>
      <c r="I11" s="41"/>
      <c r="J11" s="20">
        <v>504927</v>
      </c>
      <c r="K11" s="21"/>
      <c r="L11" s="8">
        <v>105017</v>
      </c>
      <c r="M11" s="6">
        <f t="shared" si="3"/>
        <v>397543</v>
      </c>
      <c r="N11" s="14">
        <f t="shared" si="0"/>
        <v>20.896410378860235</v>
      </c>
      <c r="O11" s="6">
        <f t="shared" si="1"/>
        <v>399910</v>
      </c>
      <c r="P11" s="14">
        <f t="shared" si="2"/>
        <v>20.798452053465155</v>
      </c>
    </row>
    <row r="12" spans="1:17" ht="32.25" customHeight="1" x14ac:dyDescent="0.3">
      <c r="A12" s="22" t="s">
        <v>4</v>
      </c>
      <c r="B12" s="22"/>
      <c r="C12" s="22"/>
      <c r="D12" s="22"/>
      <c r="E12" s="22"/>
      <c r="F12" s="22"/>
      <c r="G12" s="22"/>
      <c r="H12" s="41">
        <v>19906</v>
      </c>
      <c r="I12" s="41"/>
      <c r="J12" s="20">
        <v>19960</v>
      </c>
      <c r="K12" s="21"/>
      <c r="L12" s="8">
        <v>728</v>
      </c>
      <c r="M12" s="6">
        <f t="shared" si="3"/>
        <v>19178</v>
      </c>
      <c r="N12" s="14">
        <f t="shared" si="0"/>
        <v>3.6571887873003113</v>
      </c>
      <c r="O12" s="6">
        <f t="shared" si="1"/>
        <v>19232</v>
      </c>
      <c r="P12" s="14">
        <f t="shared" si="2"/>
        <v>3.6472945891783572</v>
      </c>
    </row>
    <row r="13" spans="1:17" ht="27.75" customHeight="1" x14ac:dyDescent="0.3">
      <c r="A13" s="22" t="s">
        <v>5</v>
      </c>
      <c r="B13" s="22"/>
      <c r="C13" s="22"/>
      <c r="D13" s="22"/>
      <c r="E13" s="22"/>
      <c r="F13" s="22"/>
      <c r="G13" s="22"/>
      <c r="H13" s="41">
        <v>98854</v>
      </c>
      <c r="I13" s="41"/>
      <c r="J13" s="20">
        <v>99054</v>
      </c>
      <c r="K13" s="21"/>
      <c r="L13" s="8">
        <v>14593</v>
      </c>
      <c r="M13" s="6">
        <f t="shared" si="3"/>
        <v>84261</v>
      </c>
      <c r="N13" s="14">
        <f>(L13/H13)*100</f>
        <v>14.76217451999919</v>
      </c>
      <c r="O13" s="6">
        <f t="shared" si="1"/>
        <v>84461</v>
      </c>
      <c r="P13" s="14">
        <f>(L13/J13)*100</f>
        <v>14.732368203202292</v>
      </c>
    </row>
    <row r="14" spans="1:17" ht="45" customHeight="1" x14ac:dyDescent="0.3">
      <c r="A14" s="22" t="s">
        <v>6</v>
      </c>
      <c r="B14" s="22"/>
      <c r="C14" s="22"/>
      <c r="D14" s="22"/>
      <c r="E14" s="22"/>
      <c r="F14" s="22"/>
      <c r="G14" s="22"/>
      <c r="H14" s="41">
        <v>181626</v>
      </c>
      <c r="I14" s="41"/>
      <c r="J14" s="20">
        <v>186419</v>
      </c>
      <c r="K14" s="21"/>
      <c r="L14" s="8">
        <v>26924</v>
      </c>
      <c r="M14" s="6">
        <f t="shared" si="3"/>
        <v>154702</v>
      </c>
      <c r="N14" s="14">
        <f t="shared" si="0"/>
        <v>14.823868829352627</v>
      </c>
      <c r="O14" s="6">
        <f t="shared" si="1"/>
        <v>159495</v>
      </c>
      <c r="P14" s="14">
        <f t="shared" si="2"/>
        <v>14.442733841507572</v>
      </c>
    </row>
    <row r="15" spans="1:17" ht="23.25" customHeight="1" x14ac:dyDescent="0.3">
      <c r="A15" s="22" t="s">
        <v>7</v>
      </c>
      <c r="B15" s="22"/>
      <c r="C15" s="22"/>
      <c r="D15" s="22"/>
      <c r="E15" s="22"/>
      <c r="F15" s="22"/>
      <c r="G15" s="22"/>
      <c r="H15" s="41">
        <v>68570</v>
      </c>
      <c r="I15" s="41"/>
      <c r="J15" s="20">
        <v>68570</v>
      </c>
      <c r="K15" s="21"/>
      <c r="L15" s="8">
        <v>67456</v>
      </c>
      <c r="M15" s="6">
        <f t="shared" si="3"/>
        <v>1114</v>
      </c>
      <c r="N15" s="14">
        <f t="shared" si="0"/>
        <v>98.375382820475423</v>
      </c>
      <c r="O15" s="6">
        <f t="shared" si="1"/>
        <v>1114</v>
      </c>
      <c r="P15" s="14">
        <f t="shared" si="2"/>
        <v>98.375382820475423</v>
      </c>
    </row>
    <row r="16" spans="1:17" ht="72" customHeight="1" x14ac:dyDescent="0.3">
      <c r="A16" s="22" t="s">
        <v>15</v>
      </c>
      <c r="B16" s="22"/>
      <c r="C16" s="22"/>
      <c r="D16" s="22"/>
      <c r="E16" s="22"/>
      <c r="F16" s="22"/>
      <c r="G16" s="22"/>
      <c r="H16" s="41">
        <v>2445886</v>
      </c>
      <c r="I16" s="41"/>
      <c r="J16" s="20">
        <v>3544220</v>
      </c>
      <c r="K16" s="21"/>
      <c r="L16" s="8">
        <v>469811</v>
      </c>
      <c r="M16" s="6">
        <f t="shared" si="3"/>
        <v>1976075</v>
      </c>
      <c r="N16" s="14">
        <f t="shared" si="0"/>
        <v>19.208213301846445</v>
      </c>
      <c r="O16" s="6">
        <f t="shared" si="1"/>
        <v>3074409</v>
      </c>
      <c r="P16" s="14">
        <f t="shared" si="2"/>
        <v>13.255695188221949</v>
      </c>
    </row>
    <row r="17" spans="1:16" ht="46.5" customHeight="1" x14ac:dyDescent="0.3">
      <c r="A17" s="22" t="s">
        <v>22</v>
      </c>
      <c r="B17" s="22"/>
      <c r="C17" s="22"/>
      <c r="D17" s="22"/>
      <c r="E17" s="22"/>
      <c r="F17" s="22"/>
      <c r="G17" s="22"/>
      <c r="H17" s="20">
        <v>50</v>
      </c>
      <c r="I17" s="21"/>
      <c r="J17" s="20">
        <v>50</v>
      </c>
      <c r="K17" s="21"/>
      <c r="L17" s="8">
        <v>0</v>
      </c>
      <c r="M17" s="6">
        <f t="shared" si="3"/>
        <v>50</v>
      </c>
      <c r="N17" s="14">
        <f t="shared" si="0"/>
        <v>0</v>
      </c>
      <c r="O17" s="6">
        <f t="shared" si="1"/>
        <v>50</v>
      </c>
      <c r="P17" s="14">
        <f t="shared" si="2"/>
        <v>0</v>
      </c>
    </row>
    <row r="18" spans="1:16" ht="45" customHeight="1" x14ac:dyDescent="0.3">
      <c r="A18" s="22" t="s">
        <v>8</v>
      </c>
      <c r="B18" s="22"/>
      <c r="C18" s="22"/>
      <c r="D18" s="22"/>
      <c r="E18" s="22"/>
      <c r="F18" s="22"/>
      <c r="G18" s="22"/>
      <c r="H18" s="41">
        <v>938296</v>
      </c>
      <c r="I18" s="41"/>
      <c r="J18" s="20">
        <v>1108670</v>
      </c>
      <c r="K18" s="21"/>
      <c r="L18" s="8">
        <v>196255</v>
      </c>
      <c r="M18" s="6">
        <f t="shared" si="3"/>
        <v>742041</v>
      </c>
      <c r="N18" s="14">
        <f t="shared" si="0"/>
        <v>20.916107496994552</v>
      </c>
      <c r="O18" s="6">
        <f t="shared" si="1"/>
        <v>912415</v>
      </c>
      <c r="P18" s="14">
        <f t="shared" si="2"/>
        <v>17.70184094455519</v>
      </c>
    </row>
    <row r="19" spans="1:16" ht="82.5" customHeight="1" x14ac:dyDescent="0.3">
      <c r="A19" s="22" t="s">
        <v>9</v>
      </c>
      <c r="B19" s="22"/>
      <c r="C19" s="22"/>
      <c r="D19" s="22"/>
      <c r="E19" s="22"/>
      <c r="F19" s="22"/>
      <c r="G19" s="22"/>
      <c r="H19" s="41">
        <v>42553</v>
      </c>
      <c r="I19" s="41"/>
      <c r="J19" s="20">
        <v>41149</v>
      </c>
      <c r="K19" s="21"/>
      <c r="L19" s="8">
        <v>5264</v>
      </c>
      <c r="M19" s="6">
        <f t="shared" si="3"/>
        <v>37289</v>
      </c>
      <c r="N19" s="14">
        <f t="shared" si="0"/>
        <v>12.370455667050502</v>
      </c>
      <c r="O19" s="6">
        <f t="shared" si="1"/>
        <v>35885</v>
      </c>
      <c r="P19" s="14">
        <f t="shared" si="2"/>
        <v>12.792534447981724</v>
      </c>
    </row>
    <row r="20" spans="1:16" ht="51.75" customHeight="1" x14ac:dyDescent="0.3">
      <c r="A20" s="22" t="s">
        <v>10</v>
      </c>
      <c r="B20" s="22"/>
      <c r="C20" s="22"/>
      <c r="D20" s="22"/>
      <c r="E20" s="22"/>
      <c r="F20" s="22"/>
      <c r="G20" s="22"/>
      <c r="H20" s="41">
        <v>781089</v>
      </c>
      <c r="I20" s="41"/>
      <c r="J20" s="20">
        <v>978426</v>
      </c>
      <c r="K20" s="21"/>
      <c r="L20" s="8">
        <v>172954</v>
      </c>
      <c r="M20" s="6">
        <f t="shared" si="3"/>
        <v>608135</v>
      </c>
      <c r="N20" s="14">
        <f t="shared" si="0"/>
        <v>22.14267516249749</v>
      </c>
      <c r="O20" s="6">
        <f t="shared" si="1"/>
        <v>805472</v>
      </c>
      <c r="P20" s="14">
        <f t="shared" si="2"/>
        <v>17.676758385406764</v>
      </c>
    </row>
    <row r="21" spans="1:16" ht="42.75" customHeight="1" x14ac:dyDescent="0.3">
      <c r="A21" s="22" t="s">
        <v>11</v>
      </c>
      <c r="B21" s="22"/>
      <c r="C21" s="22"/>
      <c r="D21" s="22"/>
      <c r="E21" s="22"/>
      <c r="F21" s="22"/>
      <c r="G21" s="22"/>
      <c r="H21" s="41">
        <v>221633</v>
      </c>
      <c r="I21" s="41"/>
      <c r="J21" s="20">
        <v>221317</v>
      </c>
      <c r="K21" s="21"/>
      <c r="L21" s="8">
        <v>42011</v>
      </c>
      <c r="M21" s="6">
        <f t="shared" si="3"/>
        <v>179622</v>
      </c>
      <c r="N21" s="14">
        <f t="shared" si="0"/>
        <v>18.955209738621956</v>
      </c>
      <c r="O21" s="6">
        <f t="shared" si="1"/>
        <v>179306</v>
      </c>
      <c r="P21" s="14">
        <f t="shared" si="2"/>
        <v>18.982274294337987</v>
      </c>
    </row>
    <row r="22" spans="1:16" ht="48" customHeight="1" x14ac:dyDescent="0.3">
      <c r="A22" s="22" t="s">
        <v>12</v>
      </c>
      <c r="B22" s="22"/>
      <c r="C22" s="22"/>
      <c r="D22" s="22"/>
      <c r="E22" s="22"/>
      <c r="F22" s="22"/>
      <c r="G22" s="22"/>
      <c r="H22" s="41">
        <v>2066770</v>
      </c>
      <c r="I22" s="41"/>
      <c r="J22" s="20">
        <v>2091217</v>
      </c>
      <c r="K22" s="21"/>
      <c r="L22" s="8">
        <v>294136</v>
      </c>
      <c r="M22" s="6">
        <f t="shared" si="3"/>
        <v>1772634</v>
      </c>
      <c r="N22" s="14">
        <f t="shared" si="0"/>
        <v>14.231675512998542</v>
      </c>
      <c r="O22" s="6">
        <f t="shared" si="1"/>
        <v>1797081</v>
      </c>
      <c r="P22" s="14">
        <f t="shared" si="2"/>
        <v>14.065302644345373</v>
      </c>
    </row>
    <row r="23" spans="1:16" ht="51" customHeight="1" x14ac:dyDescent="0.3">
      <c r="A23" s="22" t="s">
        <v>18</v>
      </c>
      <c r="B23" s="22"/>
      <c r="C23" s="22"/>
      <c r="D23" s="22"/>
      <c r="E23" s="22"/>
      <c r="F23" s="22"/>
      <c r="G23" s="22"/>
      <c r="H23" s="41">
        <v>573393</v>
      </c>
      <c r="I23" s="41"/>
      <c r="J23" s="20">
        <v>690162</v>
      </c>
      <c r="K23" s="21"/>
      <c r="L23" s="8">
        <v>11744</v>
      </c>
      <c r="M23" s="6">
        <f t="shared" si="3"/>
        <v>561649</v>
      </c>
      <c r="N23" s="14">
        <f t="shared" si="0"/>
        <v>2.0481589415985195</v>
      </c>
      <c r="O23" s="6">
        <f t="shared" si="1"/>
        <v>678418</v>
      </c>
      <c r="P23" s="14">
        <f t="shared" si="2"/>
        <v>1.7016294725006593</v>
      </c>
    </row>
    <row r="24" spans="1:16" ht="51" customHeight="1" x14ac:dyDescent="0.3">
      <c r="A24" s="22" t="s">
        <v>17</v>
      </c>
      <c r="B24" s="22"/>
      <c r="C24" s="22"/>
      <c r="D24" s="22"/>
      <c r="E24" s="22"/>
      <c r="F24" s="22"/>
      <c r="G24" s="22"/>
      <c r="H24" s="20">
        <v>65845</v>
      </c>
      <c r="I24" s="21"/>
      <c r="J24" s="20">
        <v>7847</v>
      </c>
      <c r="K24" s="21"/>
      <c r="L24" s="8">
        <v>0</v>
      </c>
      <c r="M24" s="6">
        <f t="shared" si="3"/>
        <v>65845</v>
      </c>
      <c r="N24" s="14">
        <f t="shared" si="0"/>
        <v>0</v>
      </c>
      <c r="O24" s="6">
        <f t="shared" si="1"/>
        <v>7847</v>
      </c>
      <c r="P24" s="14">
        <f t="shared" si="2"/>
        <v>0</v>
      </c>
    </row>
    <row r="25" spans="1:16" ht="51" customHeight="1" x14ac:dyDescent="0.3">
      <c r="A25" s="17" t="s">
        <v>21</v>
      </c>
      <c r="B25" s="18"/>
      <c r="C25" s="18"/>
      <c r="D25" s="18"/>
      <c r="E25" s="18"/>
      <c r="F25" s="18"/>
      <c r="G25" s="19"/>
      <c r="H25" s="20">
        <v>19744</v>
      </c>
      <c r="I25" s="21"/>
      <c r="J25" s="20">
        <v>23220</v>
      </c>
      <c r="K25" s="21"/>
      <c r="L25" s="8">
        <v>3539</v>
      </c>
      <c r="M25" s="6">
        <f t="shared" si="3"/>
        <v>16205</v>
      </c>
      <c r="N25" s="14">
        <f t="shared" si="0"/>
        <v>17.924432739059966</v>
      </c>
      <c r="O25" s="6">
        <f t="shared" si="1"/>
        <v>19681</v>
      </c>
      <c r="P25" s="14">
        <f t="shared" si="2"/>
        <v>15.241171403962101</v>
      </c>
    </row>
    <row r="26" spans="1:16" ht="51" customHeight="1" x14ac:dyDescent="0.3">
      <c r="A26" s="17" t="s">
        <v>20</v>
      </c>
      <c r="B26" s="18"/>
      <c r="C26" s="18"/>
      <c r="D26" s="18"/>
      <c r="E26" s="18"/>
      <c r="F26" s="18"/>
      <c r="G26" s="19"/>
      <c r="H26" s="20">
        <v>710484</v>
      </c>
      <c r="I26" s="21"/>
      <c r="J26" s="20">
        <v>277905</v>
      </c>
      <c r="K26" s="21"/>
      <c r="L26" s="8">
        <v>2448</v>
      </c>
      <c r="M26" s="6">
        <f t="shared" si="3"/>
        <v>708036</v>
      </c>
      <c r="N26" s="14">
        <f t="shared" si="0"/>
        <v>0.34455385342949313</v>
      </c>
      <c r="O26" s="6">
        <f t="shared" si="1"/>
        <v>275457</v>
      </c>
      <c r="P26" s="14">
        <f t="shared" si="2"/>
        <v>0.8808765585361904</v>
      </c>
    </row>
    <row r="27" spans="1:16" ht="24.75" customHeight="1" x14ac:dyDescent="0.3">
      <c r="A27" s="43" t="s">
        <v>13</v>
      </c>
      <c r="B27" s="43"/>
      <c r="C27" s="43"/>
      <c r="D27" s="43"/>
      <c r="E27" s="43"/>
      <c r="F27" s="43"/>
      <c r="G27" s="43"/>
      <c r="H27" s="44">
        <f>SUM(H7:I26)</f>
        <v>14492845</v>
      </c>
      <c r="I27" s="44"/>
      <c r="J27" s="44">
        <f>SUM(J7:K26)</f>
        <v>15651908</v>
      </c>
      <c r="K27" s="44"/>
      <c r="L27" s="9">
        <f>SUM(L7:L26)</f>
        <v>2499172</v>
      </c>
      <c r="M27" s="7">
        <f>H27-L27</f>
        <v>11993673</v>
      </c>
      <c r="N27" s="14">
        <f>(L27/H27)*100</f>
        <v>17.244178075457235</v>
      </c>
      <c r="O27" s="7">
        <f t="shared" si="1"/>
        <v>13152736</v>
      </c>
      <c r="P27" s="14">
        <f>(L27/J27)*100</f>
        <v>15.967203487268133</v>
      </c>
    </row>
    <row r="28" spans="1:16" ht="19.5" customHeight="1" x14ac:dyDescent="0.3">
      <c r="A28" s="10"/>
      <c r="B28" s="10"/>
      <c r="C28" s="10"/>
      <c r="D28" s="10"/>
      <c r="E28" s="10"/>
      <c r="F28" s="10"/>
      <c r="G28" s="42"/>
      <c r="H28" s="42"/>
      <c r="I28" s="42"/>
      <c r="J28" s="42"/>
      <c r="K28" s="42"/>
      <c r="L28" s="42"/>
      <c r="M28" s="2"/>
      <c r="N28" s="2"/>
      <c r="O28" s="2"/>
      <c r="P28" s="15"/>
    </row>
  </sheetData>
  <mergeCells count="81">
    <mergeCell ref="A24:G24"/>
    <mergeCell ref="H24:I24"/>
    <mergeCell ref="J24:K24"/>
    <mergeCell ref="A2:G2"/>
    <mergeCell ref="H2:I2"/>
    <mergeCell ref="J2:K2"/>
    <mergeCell ref="A3:G3"/>
    <mergeCell ref="H3:I3"/>
    <mergeCell ref="J3:K3"/>
    <mergeCell ref="A7:G7"/>
    <mergeCell ref="H7:I7"/>
    <mergeCell ref="J7:K7"/>
    <mergeCell ref="A8:G8"/>
    <mergeCell ref="H8:I8"/>
    <mergeCell ref="J8:K8"/>
    <mergeCell ref="A9:G9"/>
    <mergeCell ref="H9:I9"/>
    <mergeCell ref="J9:K9"/>
    <mergeCell ref="J12:K12"/>
    <mergeCell ref="A13:G13"/>
    <mergeCell ref="H13:I13"/>
    <mergeCell ref="J13:K13"/>
    <mergeCell ref="A10:G10"/>
    <mergeCell ref="H10:I10"/>
    <mergeCell ref="J10:K10"/>
    <mergeCell ref="A11:G11"/>
    <mergeCell ref="H11:I11"/>
    <mergeCell ref="J11:K11"/>
    <mergeCell ref="A22:G22"/>
    <mergeCell ref="H22:I22"/>
    <mergeCell ref="J22:K22"/>
    <mergeCell ref="A23:G23"/>
    <mergeCell ref="H23:I23"/>
    <mergeCell ref="J23:K23"/>
    <mergeCell ref="G28:H28"/>
    <mergeCell ref="I28:J28"/>
    <mergeCell ref="K28:L28"/>
    <mergeCell ref="A27:G27"/>
    <mergeCell ref="H27:I27"/>
    <mergeCell ref="J27:K27"/>
    <mergeCell ref="H21:I21"/>
    <mergeCell ref="J21:K21"/>
    <mergeCell ref="A19:G19"/>
    <mergeCell ref="H19:I19"/>
    <mergeCell ref="J19:K19"/>
    <mergeCell ref="A20:G20"/>
    <mergeCell ref="H20:I20"/>
    <mergeCell ref="J20:K20"/>
    <mergeCell ref="A21:G21"/>
    <mergeCell ref="J4:K5"/>
    <mergeCell ref="L4:L5"/>
    <mergeCell ref="A18:G18"/>
    <mergeCell ref="H18:I18"/>
    <mergeCell ref="J18:K18"/>
    <mergeCell ref="A16:G16"/>
    <mergeCell ref="H16:I16"/>
    <mergeCell ref="J16:K16"/>
    <mergeCell ref="A14:G14"/>
    <mergeCell ref="H14:I14"/>
    <mergeCell ref="J14:K14"/>
    <mergeCell ref="A15:G15"/>
    <mergeCell ref="H15:I15"/>
    <mergeCell ref="J15:K15"/>
    <mergeCell ref="A12:G12"/>
    <mergeCell ref="H12:I12"/>
    <mergeCell ref="A1:P1"/>
    <mergeCell ref="A26:G26"/>
    <mergeCell ref="J26:K26"/>
    <mergeCell ref="A25:G25"/>
    <mergeCell ref="A17:G17"/>
    <mergeCell ref="H17:I17"/>
    <mergeCell ref="J17:K17"/>
    <mergeCell ref="J25:K25"/>
    <mergeCell ref="H25:I25"/>
    <mergeCell ref="H26:I26"/>
    <mergeCell ref="H6:I6"/>
    <mergeCell ref="J6:K6"/>
    <mergeCell ref="M4:N5"/>
    <mergeCell ref="O4:P5"/>
    <mergeCell ref="A4:G6"/>
    <mergeCell ref="H4:I5"/>
  </mergeCells>
  <pageMargins left="0.23622047244094491" right="0.23622047244094491" top="0.39370078740157483" bottom="0.23622047244094491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Литвинова Дарья Алексеевна</cp:lastModifiedBy>
  <cp:lastPrinted>2025-04-04T12:02:24Z</cp:lastPrinted>
  <dcterms:created xsi:type="dcterms:W3CDTF">2020-10-19T09:29:56Z</dcterms:created>
  <dcterms:modified xsi:type="dcterms:W3CDTF">2025-04-04T13:23:40Z</dcterms:modified>
</cp:coreProperties>
</file>