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30"/>
  </bookViews>
  <sheets>
    <sheet name="Лист1" sheetId="1" r:id="rId1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3" i="1" l="1"/>
  <c r="C32" i="1"/>
  <c r="C24" i="1" l="1"/>
  <c r="C23" i="1"/>
  <c r="D33" i="1" l="1"/>
  <c r="D32" i="1"/>
  <c r="D24" i="1" l="1"/>
  <c r="D23" i="1"/>
  <c r="D28" i="1" l="1"/>
  <c r="C28" i="1"/>
  <c r="D34" i="1" l="1"/>
  <c r="D26" i="1"/>
  <c r="D22" i="1"/>
  <c r="D25" i="1" l="1"/>
  <c r="D31" i="1"/>
  <c r="D36" i="1" l="1"/>
  <c r="D18" i="1" s="1"/>
  <c r="D19" i="1" s="1"/>
  <c r="C26" i="1"/>
  <c r="C34" i="1" l="1"/>
  <c r="C22" i="1"/>
  <c r="C25" i="1" l="1"/>
  <c r="C31" i="1"/>
  <c r="C36" i="1" l="1"/>
  <c r="C18" i="1" s="1"/>
  <c r="C19" i="1" s="1"/>
</calcChain>
</file>

<file path=xl/sharedStrings.xml><?xml version="1.0" encoding="utf-8"?>
<sst xmlns="http://schemas.openxmlformats.org/spreadsheetml/2006/main" count="50" uniqueCount="47">
  <si>
    <t>Код бюджетной классификации</t>
  </si>
  <si>
    <t>Наименование</t>
  </si>
  <si>
    <t>Дефицит бюджета Наро-Фоминского городского округа,</t>
  </si>
  <si>
    <t>в процентах к общей сумме доходов без учета безвозмездных поступлений и поступлений налоговых доходов по дополнительным нормативам отчислений</t>
  </si>
  <si>
    <t>Кредиты кредитных организаций в валюте Российской Федерации</t>
  </si>
  <si>
    <t>Бюджетные кредиты от других бюджетов бюджетной системы Российской Федерации</t>
  </si>
  <si>
    <t>00001020000000000000</t>
  </si>
  <si>
    <t>00001020000040000710</t>
  </si>
  <si>
    <t>00001020000040000810</t>
  </si>
  <si>
    <t>00001030000000000000</t>
  </si>
  <si>
    <t>00001030100040000710</t>
  </si>
  <si>
    <t>00001030100040001710</t>
  </si>
  <si>
    <t>00001030100040000810</t>
  </si>
  <si>
    <t>00001030100040001810</t>
  </si>
  <si>
    <t>Увеличение прочих остатков денежных средств бюджетов городских округов</t>
  </si>
  <si>
    <t>Уменьшение прочих остатков денежных средств бюджетов городских округов</t>
  </si>
  <si>
    <t>Иные источники внутреннего финансирования дефицитов бюджетов</t>
  </si>
  <si>
    <t>00001050000000000000</t>
  </si>
  <si>
    <t>00001050201040000510</t>
  </si>
  <si>
    <t>00001050201040000610</t>
  </si>
  <si>
    <t>00001060000000000000</t>
  </si>
  <si>
    <t>00001060401040000810</t>
  </si>
  <si>
    <t>к решению Совета депутатов</t>
  </si>
  <si>
    <t>Наро-Фоминского</t>
  </si>
  <si>
    <t>городского округа</t>
  </si>
  <si>
    <t>Изменение остатков средств на счетах по учету средств бюджетов</t>
  </si>
  <si>
    <t>Исполнение муниципальных гарантий городских округов в валюте Российской Федерации в случае, если исполнение гарантом муниципальных гарантий ведет к возникновению права регрессного требования гаранта к принципалу либо обусловлено уступкой гаранту прав требования бенефициара к принципалу</t>
  </si>
  <si>
    <t xml:space="preserve">в том числе дефицит без учета остатков субвенций, субсидий </t>
  </si>
  <si>
    <t>Источники внутреннего финансирования дефицита бюджета</t>
  </si>
  <si>
    <t>Источники внутреннего финансирования дефицитов бюджетов</t>
  </si>
  <si>
    <t>Итого источников внутреннего финансирования дефицитов бюджетов</t>
  </si>
  <si>
    <t>Привлечение кредитов на пополнение остатка средств на едином счете бюджета в валюте Российской Федерации</t>
  </si>
  <si>
    <t>Погашение кредитов, предоставленных на пополнение остатка средств на едином счете бюджета в валюте Российской Федерации</t>
  </si>
  <si>
    <t>00001030100040002810</t>
  </si>
  <si>
    <t>Привлечение городскими округами кредитов от кредитных организаций в валюте российской Федерации</t>
  </si>
  <si>
    <t>Погашение городскими округами кредитов от кредитных организаций в валюте Российской Федерации</t>
  </si>
  <si>
    <t>Привлечение кредитов из других бюджетов бюджетной системы Российской Федерации бюджетами городских округов в валюте Российской Федерации</t>
  </si>
  <si>
    <t>Погашение бюджетами городских округов кредитов из других бюджетов бюджетной системы Российской Федерации в валюте Российской Федерации</t>
  </si>
  <si>
    <t>Погашение кредитов из бюджета Московской области в валюте Российской Федерации</t>
  </si>
  <si>
    <t>Сумма на 2027 год,                                              тыс.руб.</t>
  </si>
  <si>
    <t>Наро-Фоминского городского округа на плановый период 2027 и 2028 годов</t>
  </si>
  <si>
    <t>Сумма на 2028 год,                                              тыс.руб.</t>
  </si>
  <si>
    <t>"Приложение 13</t>
  </si>
  <si>
    <t>".</t>
  </si>
  <si>
    <r>
      <t xml:space="preserve">от </t>
    </r>
    <r>
      <rPr>
        <u/>
        <sz val="10"/>
        <color theme="1"/>
        <rFont val="Times New Roman"/>
        <family val="1"/>
        <charset val="204"/>
      </rPr>
      <t>16.12.2025</t>
    </r>
    <r>
      <rPr>
        <sz val="10"/>
        <color theme="1"/>
        <rFont val="Times New Roman"/>
        <family val="1"/>
        <charset val="204"/>
      </rPr>
      <t xml:space="preserve"> № </t>
    </r>
    <r>
      <rPr>
        <u/>
        <sz val="10"/>
        <color theme="1"/>
        <rFont val="Times New Roman"/>
        <family val="1"/>
        <charset val="204"/>
      </rPr>
      <t>3/62</t>
    </r>
  </si>
  <si>
    <t>Приложение 13</t>
  </si>
  <si>
    <t>от 21.04.2026 № 3/68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</si>
</sst>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u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49" fontId="1" fillId="0" borderId="0" xfId="0" applyNumberFormat="1" applyFont="1" applyAlignment="1">
      <alignment horizontal="center" vertical="center" wrapText="1"/>
    </xf>
    <xf numFmtId="49" fontId="1" fillId="0" borderId="0" xfId="0" applyNumberFormat="1" applyFont="1" applyAlignment="1">
      <alignment horizontal="justify" vertical="center" wrapText="1"/>
    </xf>
    <xf numFmtId="0" fontId="2" fillId="0" borderId="0" xfId="0" applyFont="1"/>
    <xf numFmtId="49" fontId="2" fillId="0" borderId="1" xfId="0" applyNumberFormat="1" applyFont="1" applyBorder="1" applyAlignment="1">
      <alignment horizont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justify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wrapText="1"/>
    </xf>
    <xf numFmtId="49" fontId="1" fillId="0" borderId="1" xfId="0" applyNumberFormat="1" applyFont="1" applyBorder="1" applyAlignment="1">
      <alignment horizontal="justify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indent="36"/>
    </xf>
    <xf numFmtId="9" fontId="1" fillId="0" borderId="1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indent="36"/>
    </xf>
    <xf numFmtId="49" fontId="1" fillId="0" borderId="0" xfId="0" applyNumberFormat="1" applyFont="1" applyAlignment="1">
      <alignment horizontal="right" vertical="center" wrapText="1"/>
    </xf>
    <xf numFmtId="0" fontId="1" fillId="0" borderId="0" xfId="0" applyFont="1" applyAlignment="1">
      <alignment horizontal="left" indent="36"/>
    </xf>
    <xf numFmtId="0" fontId="1" fillId="0" borderId="0" xfId="0" applyFont="1" applyAlignment="1"/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1"/>
  <sheetViews>
    <sheetView tabSelected="1" zoomScale="120" zoomScaleNormal="120" workbookViewId="0">
      <selection activeCell="A14" sqref="A14:D14"/>
    </sheetView>
  </sheetViews>
  <sheetFormatPr defaultColWidth="8.85546875" defaultRowHeight="12.75" x14ac:dyDescent="0.2"/>
  <cols>
    <col min="1" max="1" width="21.140625" style="1" customWidth="1"/>
    <col min="2" max="2" width="49.42578125" style="1" customWidth="1"/>
    <col min="3" max="3" width="11.85546875" style="1" customWidth="1"/>
    <col min="4" max="4" width="12.42578125" style="1" customWidth="1"/>
    <col min="5" max="16384" width="8.85546875" style="1"/>
  </cols>
  <sheetData>
    <row r="1" spans="1:4" x14ac:dyDescent="0.2">
      <c r="B1" s="19"/>
      <c r="C1" s="19" t="s">
        <v>45</v>
      </c>
      <c r="D1" s="19"/>
    </row>
    <row r="2" spans="1:4" x14ac:dyDescent="0.2">
      <c r="B2" s="19"/>
      <c r="C2" s="19" t="s">
        <v>22</v>
      </c>
      <c r="D2" s="19"/>
    </row>
    <row r="3" spans="1:4" x14ac:dyDescent="0.2">
      <c r="B3" s="19"/>
      <c r="C3" s="19" t="s">
        <v>23</v>
      </c>
      <c r="D3" s="19"/>
    </row>
    <row r="4" spans="1:4" x14ac:dyDescent="0.2">
      <c r="B4" s="19"/>
      <c r="C4" s="19" t="s">
        <v>24</v>
      </c>
      <c r="D4" s="19"/>
    </row>
    <row r="5" spans="1:4" x14ac:dyDescent="0.2">
      <c r="B5" s="19"/>
      <c r="C5" s="19" t="s">
        <v>46</v>
      </c>
      <c r="D5" s="19"/>
    </row>
    <row r="6" spans="1:4" x14ac:dyDescent="0.2">
      <c r="B6" s="16"/>
      <c r="C6" s="16"/>
      <c r="D6" s="16"/>
    </row>
    <row r="7" spans="1:4" x14ac:dyDescent="0.2">
      <c r="B7" s="18"/>
      <c r="C7" s="19" t="s">
        <v>42</v>
      </c>
      <c r="D7" s="19"/>
    </row>
    <row r="8" spans="1:4" x14ac:dyDescent="0.2">
      <c r="B8" s="18"/>
      <c r="C8" s="19" t="s">
        <v>22</v>
      </c>
      <c r="D8" s="19"/>
    </row>
    <row r="9" spans="1:4" x14ac:dyDescent="0.2">
      <c r="B9" s="18"/>
      <c r="C9" s="19" t="s">
        <v>23</v>
      </c>
      <c r="D9" s="19"/>
    </row>
    <row r="10" spans="1:4" x14ac:dyDescent="0.2">
      <c r="B10" s="18"/>
      <c r="C10" s="19" t="s">
        <v>24</v>
      </c>
      <c r="D10" s="19"/>
    </row>
    <row r="11" spans="1:4" x14ac:dyDescent="0.2">
      <c r="B11" s="18"/>
      <c r="C11" s="19" t="s">
        <v>44</v>
      </c>
      <c r="D11" s="19"/>
    </row>
    <row r="12" spans="1:4" x14ac:dyDescent="0.2">
      <c r="B12" s="18"/>
      <c r="C12" s="18"/>
      <c r="D12" s="18"/>
    </row>
    <row r="13" spans="1:4" x14ac:dyDescent="0.2">
      <c r="B13" s="12"/>
      <c r="C13" s="12"/>
      <c r="D13" s="12"/>
    </row>
    <row r="14" spans="1:4" x14ac:dyDescent="0.2">
      <c r="A14" s="20" t="s">
        <v>28</v>
      </c>
      <c r="B14" s="20"/>
      <c r="C14" s="20"/>
      <c r="D14" s="20"/>
    </row>
    <row r="15" spans="1:4" x14ac:dyDescent="0.2">
      <c r="A15" s="20" t="s">
        <v>40</v>
      </c>
      <c r="B15" s="20"/>
      <c r="C15" s="20"/>
      <c r="D15" s="20"/>
    </row>
    <row r="17" spans="1:4" s="4" customFormat="1" ht="38.25" x14ac:dyDescent="0.2">
      <c r="A17" s="5" t="s">
        <v>0</v>
      </c>
      <c r="B17" s="6" t="s">
        <v>1</v>
      </c>
      <c r="C17" s="6" t="s">
        <v>39</v>
      </c>
      <c r="D17" s="6" t="s">
        <v>41</v>
      </c>
    </row>
    <row r="18" spans="1:4" s="4" customFormat="1" ht="27.75" customHeight="1" x14ac:dyDescent="0.2">
      <c r="A18" s="5"/>
      <c r="B18" s="7" t="s">
        <v>2</v>
      </c>
      <c r="C18" s="8">
        <f>-C36</f>
        <v>0</v>
      </c>
      <c r="D18" s="8">
        <f>-D36</f>
        <v>0</v>
      </c>
    </row>
    <row r="19" spans="1:4" s="4" customFormat="1" ht="30.2" customHeight="1" x14ac:dyDescent="0.2">
      <c r="A19" s="5"/>
      <c r="B19" s="7" t="s">
        <v>27</v>
      </c>
      <c r="C19" s="8">
        <f>C18+C31</f>
        <v>0</v>
      </c>
      <c r="D19" s="8">
        <f>D18+D31</f>
        <v>0</v>
      </c>
    </row>
    <row r="20" spans="1:4" ht="43.5" customHeight="1" x14ac:dyDescent="0.2">
      <c r="A20" s="9"/>
      <c r="B20" s="10" t="s">
        <v>3</v>
      </c>
      <c r="C20" s="13">
        <v>0</v>
      </c>
      <c r="D20" s="13">
        <v>0</v>
      </c>
    </row>
    <row r="21" spans="1:4" s="4" customFormat="1" ht="25.5" x14ac:dyDescent="0.2">
      <c r="A21" s="5"/>
      <c r="B21" s="7" t="s">
        <v>29</v>
      </c>
      <c r="C21" s="8"/>
      <c r="D21" s="8"/>
    </row>
    <row r="22" spans="1:4" s="4" customFormat="1" ht="25.5" x14ac:dyDescent="0.2">
      <c r="A22" s="6" t="s">
        <v>6</v>
      </c>
      <c r="B22" s="7" t="s">
        <v>4</v>
      </c>
      <c r="C22" s="8">
        <f>C24+C23</f>
        <v>0</v>
      </c>
      <c r="D22" s="8">
        <f>D24+D23</f>
        <v>0</v>
      </c>
    </row>
    <row r="23" spans="1:4" ht="25.5" x14ac:dyDescent="0.2">
      <c r="A23" s="11" t="s">
        <v>7</v>
      </c>
      <c r="B23" s="10" t="s">
        <v>34</v>
      </c>
      <c r="C23" s="14">
        <f>570000+150000</f>
        <v>720000</v>
      </c>
      <c r="D23" s="14">
        <f>376200+193800</f>
        <v>570000</v>
      </c>
    </row>
    <row r="24" spans="1:4" ht="25.5" x14ac:dyDescent="0.2">
      <c r="A24" s="11" t="s">
        <v>8</v>
      </c>
      <c r="B24" s="10" t="s">
        <v>35</v>
      </c>
      <c r="C24" s="14">
        <f>-376200-193800-150000</f>
        <v>-720000</v>
      </c>
      <c r="D24" s="14">
        <f>-376200-193800</f>
        <v>-570000</v>
      </c>
    </row>
    <row r="25" spans="1:4" s="4" customFormat="1" ht="25.5" hidden="1" x14ac:dyDescent="0.2">
      <c r="A25" s="6" t="s">
        <v>9</v>
      </c>
      <c r="B25" s="7" t="s">
        <v>5</v>
      </c>
      <c r="C25" s="8">
        <f>C28+C26</f>
        <v>0</v>
      </c>
      <c r="D25" s="8">
        <f>D28+D26</f>
        <v>0</v>
      </c>
    </row>
    <row r="26" spans="1:4" ht="38.25" hidden="1" x14ac:dyDescent="0.2">
      <c r="A26" s="11" t="s">
        <v>10</v>
      </c>
      <c r="B26" s="10" t="s">
        <v>36</v>
      </c>
      <c r="C26" s="14">
        <f>C27</f>
        <v>0</v>
      </c>
      <c r="D26" s="14">
        <f>D27</f>
        <v>0</v>
      </c>
    </row>
    <row r="27" spans="1:4" ht="25.5" hidden="1" x14ac:dyDescent="0.2">
      <c r="A27" s="11" t="s">
        <v>11</v>
      </c>
      <c r="B27" s="10" t="s">
        <v>31</v>
      </c>
      <c r="C27" s="14">
        <v>0</v>
      </c>
      <c r="D27" s="14">
        <v>0</v>
      </c>
    </row>
    <row r="28" spans="1:4" ht="38.25" hidden="1" x14ac:dyDescent="0.2">
      <c r="A28" s="11" t="s">
        <v>12</v>
      </c>
      <c r="B28" s="10" t="s">
        <v>37</v>
      </c>
      <c r="C28" s="14">
        <f>C29+C30</f>
        <v>0</v>
      </c>
      <c r="D28" s="14">
        <f>D29+D30</f>
        <v>0</v>
      </c>
    </row>
    <row r="29" spans="1:4" ht="38.25" hidden="1" x14ac:dyDescent="0.2">
      <c r="A29" s="11" t="s">
        <v>13</v>
      </c>
      <c r="B29" s="10" t="s">
        <v>32</v>
      </c>
      <c r="C29" s="14">
        <v>0</v>
      </c>
      <c r="D29" s="14">
        <v>0</v>
      </c>
    </row>
    <row r="30" spans="1:4" ht="25.5" hidden="1" x14ac:dyDescent="0.2">
      <c r="A30" s="11" t="s">
        <v>33</v>
      </c>
      <c r="B30" s="10" t="s">
        <v>38</v>
      </c>
      <c r="C30" s="14"/>
      <c r="D30" s="14"/>
    </row>
    <row r="31" spans="1:4" s="4" customFormat="1" ht="25.5" x14ac:dyDescent="0.2">
      <c r="A31" s="6" t="s">
        <v>17</v>
      </c>
      <c r="B31" s="7" t="s">
        <v>25</v>
      </c>
      <c r="C31" s="8">
        <f>C33+C32</f>
        <v>0</v>
      </c>
      <c r="D31" s="8">
        <f>D33+D32</f>
        <v>0</v>
      </c>
    </row>
    <row r="32" spans="1:4" ht="25.5" x14ac:dyDescent="0.2">
      <c r="A32" s="11" t="s">
        <v>18</v>
      </c>
      <c r="B32" s="10" t="s">
        <v>14</v>
      </c>
      <c r="C32" s="15">
        <f>-(15407331+C23+C26)</f>
        <v>-16127331</v>
      </c>
      <c r="D32" s="15">
        <f>-(13795425+D23+D26)</f>
        <v>-14365425</v>
      </c>
    </row>
    <row r="33" spans="1:4" ht="25.5" x14ac:dyDescent="0.2">
      <c r="A33" s="11" t="s">
        <v>19</v>
      </c>
      <c r="B33" s="10" t="s">
        <v>15</v>
      </c>
      <c r="C33" s="15">
        <f>15407331-C24-C28-C35</f>
        <v>16127331</v>
      </c>
      <c r="D33" s="15">
        <f>13795425-D24-D28-D35</f>
        <v>14365425</v>
      </c>
    </row>
    <row r="34" spans="1:4" s="4" customFormat="1" ht="25.5" hidden="1" x14ac:dyDescent="0.2">
      <c r="A34" s="6" t="s">
        <v>20</v>
      </c>
      <c r="B34" s="7" t="s">
        <v>16</v>
      </c>
      <c r="C34" s="8">
        <f>C35</f>
        <v>0</v>
      </c>
      <c r="D34" s="8">
        <f>D35</f>
        <v>0</v>
      </c>
    </row>
    <row r="35" spans="1:4" ht="78" hidden="1" customHeight="1" x14ac:dyDescent="0.2">
      <c r="A35" s="11" t="s">
        <v>21</v>
      </c>
      <c r="B35" s="10" t="s">
        <v>26</v>
      </c>
      <c r="C35" s="14"/>
      <c r="D35" s="14"/>
    </row>
    <row r="36" spans="1:4" s="4" customFormat="1" ht="25.5" x14ac:dyDescent="0.2">
      <c r="A36" s="6"/>
      <c r="B36" s="7" t="s">
        <v>30</v>
      </c>
      <c r="C36" s="8">
        <f>C22+C31+C34+C25</f>
        <v>0</v>
      </c>
      <c r="D36" s="8">
        <f>D22+D31+D34+D25</f>
        <v>0</v>
      </c>
    </row>
    <row r="37" spans="1:4" x14ac:dyDescent="0.2">
      <c r="A37" s="2"/>
      <c r="B37" s="3"/>
      <c r="C37" s="2"/>
      <c r="D37" s="17" t="s">
        <v>43</v>
      </c>
    </row>
    <row r="38" spans="1:4" x14ac:dyDescent="0.2">
      <c r="A38" s="2"/>
      <c r="B38" s="3"/>
      <c r="C38" s="2"/>
      <c r="D38" s="2"/>
    </row>
    <row r="39" spans="1:4" x14ac:dyDescent="0.2">
      <c r="A39" s="2"/>
      <c r="B39" s="3"/>
      <c r="C39" s="2"/>
      <c r="D39" s="2"/>
    </row>
    <row r="40" spans="1:4" x14ac:dyDescent="0.2">
      <c r="A40" s="2"/>
      <c r="B40" s="3"/>
      <c r="C40" s="2"/>
      <c r="D40" s="2"/>
    </row>
    <row r="41" spans="1:4" x14ac:dyDescent="0.2">
      <c r="A41" s="2"/>
      <c r="B41" s="3"/>
      <c r="C41" s="2"/>
      <c r="D41" s="2"/>
    </row>
  </sheetData>
  <mergeCells count="2">
    <mergeCell ref="A14:D14"/>
    <mergeCell ref="A15:D15"/>
  </mergeCells>
  <pageMargins left="0.39370078740157483" right="0.39370078740157483" top="0.39370078740157483" bottom="0.39370078740157483" header="0.31496062992125984" footer="0.31496062992125984"/>
  <pageSetup paperSize="9" firstPageNumber="243" orientation="portrait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2026-04-20T10:09:47Z</dcterms:modified>
</cp:coreProperties>
</file>